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042TZK\Downloads\"/>
    </mc:Choice>
  </mc:AlternateContent>
  <xr:revisionPtr revIDLastSave="0" documentId="13_ncr:1_{EC453B69-3B6A-4B0A-98E7-83A3A6C029D1}" xr6:coauthVersionLast="40" xr6:coauthVersionMax="40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SALDO" sheetId="14" r:id="rId1"/>
    <sheet name="DO" sheetId="17" r:id="rId2"/>
    <sheet name="DO výstup" sheetId="22" r:id="rId3"/>
    <sheet name="VY" sheetId="18" r:id="rId4"/>
    <sheet name="VY výstup" sheetId="20" r:id="rId5"/>
    <sheet name="DO vramci_mc" sheetId="3" r:id="rId6"/>
    <sheet name="DO z_mc_vramci_prahy" sheetId="7" r:id="rId7"/>
    <sheet name="DO do_prahy_z_ceska" sheetId="9" r:id="rId8"/>
    <sheet name="VY vramci_mc" sheetId="10" r:id="rId9"/>
    <sheet name="VY mimomc_vramci_prahy" sheetId="11" r:id="rId10"/>
    <sheet name="VY mimoprahu_vramci_ceska" sheetId="12" r:id="rId11"/>
    <sheet name="VY zahranici" sheetId="13" r:id="rId12"/>
    <sheet name="Počet obyvatel MČ" sheetId="21" r:id="rId13"/>
  </sheets>
  <definedNames>
    <definedName name="_xlnm._FilterDatabase" localSheetId="1" hidden="1">DO!$B$3:$AW$60</definedName>
    <definedName name="_xlnm._FilterDatabase" localSheetId="2" hidden="1">'DO výstup'!$B$3:$M$60</definedName>
    <definedName name="_xlnm._FilterDatabase" localSheetId="0" hidden="1">SALDO!$B$3:$AQ$60</definedName>
    <definedName name="_xlnm._FilterDatabase" localSheetId="3" hidden="1">VY!$B$3:$AW$60</definedName>
    <definedName name="_xlnm._FilterDatabase" localSheetId="4" hidden="1">'VY výstup'!$A$3:$N$3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22" l="1"/>
  <c r="K4" i="22"/>
  <c r="K9" i="22"/>
  <c r="K7" i="22"/>
  <c r="K11" i="22"/>
  <c r="K6" i="22"/>
  <c r="K16" i="22"/>
  <c r="K14" i="22"/>
  <c r="K13" i="22"/>
  <c r="K10" i="22"/>
  <c r="K20" i="22"/>
  <c r="K19" i="22"/>
  <c r="K12" i="22"/>
  <c r="K15" i="22"/>
  <c r="K18" i="22"/>
  <c r="K17" i="22"/>
  <c r="K22" i="22"/>
  <c r="K27" i="22"/>
  <c r="K30" i="22"/>
  <c r="K23" i="22"/>
  <c r="K25" i="22"/>
  <c r="K26" i="22"/>
  <c r="K28" i="22"/>
  <c r="K24" i="22"/>
  <c r="K21" i="22"/>
  <c r="K39" i="22"/>
  <c r="K32" i="22"/>
  <c r="K42" i="22"/>
  <c r="K29" i="22"/>
  <c r="K46" i="22"/>
  <c r="K31" i="22"/>
  <c r="K47" i="22"/>
  <c r="K51" i="22"/>
  <c r="K44" i="22"/>
  <c r="K43" i="22"/>
  <c r="K37" i="22"/>
  <c r="K33" i="22"/>
  <c r="K41" i="22"/>
  <c r="K36" i="22"/>
  <c r="K45" i="22"/>
  <c r="K34" i="22"/>
  <c r="K50" i="22"/>
  <c r="K49" i="22"/>
  <c r="K38" i="22"/>
  <c r="K48" i="22"/>
  <c r="K35" i="22"/>
  <c r="K54" i="22"/>
  <c r="K52" i="22"/>
  <c r="K56" i="22"/>
  <c r="K55" i="22"/>
  <c r="K58" i="22"/>
  <c r="K53" i="22"/>
  <c r="K40" i="22"/>
  <c r="K60" i="22"/>
  <c r="K59" i="22"/>
  <c r="K57" i="22"/>
  <c r="K8" i="22"/>
  <c r="L13" i="20"/>
  <c r="L8" i="20"/>
  <c r="L10" i="20"/>
  <c r="L4" i="20"/>
  <c r="L11" i="20"/>
  <c r="L5" i="20"/>
  <c r="L17" i="20"/>
  <c r="L7" i="20"/>
  <c r="L16" i="20"/>
  <c r="L6" i="20"/>
  <c r="L47" i="20"/>
  <c r="L55" i="20"/>
  <c r="L54" i="20"/>
  <c r="L48" i="20"/>
  <c r="L44" i="20"/>
  <c r="L19" i="20"/>
  <c r="L32" i="20"/>
  <c r="L52" i="20"/>
  <c r="L35" i="20"/>
  <c r="L59" i="20"/>
  <c r="L57" i="20"/>
  <c r="L60" i="20"/>
  <c r="L34" i="20"/>
  <c r="L26" i="20"/>
  <c r="L27" i="20"/>
  <c r="L33" i="20"/>
  <c r="L42" i="20"/>
  <c r="L56" i="20"/>
  <c r="L58" i="20"/>
  <c r="L23" i="20"/>
  <c r="L43" i="20"/>
  <c r="L51" i="20"/>
  <c r="L12" i="20"/>
  <c r="L50" i="20"/>
  <c r="L38" i="20"/>
  <c r="L24" i="20"/>
  <c r="L40" i="20"/>
  <c r="L9" i="20"/>
  <c r="L25" i="20"/>
  <c r="L28" i="20"/>
  <c r="L14" i="20"/>
  <c r="L45" i="20"/>
  <c r="L41" i="20"/>
  <c r="L36" i="20"/>
  <c r="L20" i="20"/>
  <c r="L22" i="20"/>
  <c r="L37" i="20"/>
  <c r="L39" i="20"/>
  <c r="L30" i="20"/>
  <c r="L53" i="20"/>
  <c r="L31" i="20"/>
  <c r="L15" i="20"/>
  <c r="L46" i="20"/>
  <c r="L18" i="20"/>
  <c r="L29" i="20"/>
  <c r="L49" i="20"/>
  <c r="L21" i="20"/>
  <c r="B5" i="18"/>
  <c r="C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B27" i="18"/>
  <c r="C27" i="18"/>
  <c r="B28" i="18"/>
  <c r="C28" i="18"/>
  <c r="B29" i="18"/>
  <c r="C29" i="18"/>
  <c r="B30" i="18"/>
  <c r="C30" i="18"/>
  <c r="B31" i="18"/>
  <c r="C31" i="18"/>
  <c r="B32" i="18"/>
  <c r="C32" i="18"/>
  <c r="B33" i="18"/>
  <c r="C33" i="18"/>
  <c r="B34" i="18"/>
  <c r="C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B43" i="18"/>
  <c r="C43" i="18"/>
  <c r="B44" i="18"/>
  <c r="C44" i="18"/>
  <c r="B45" i="18"/>
  <c r="C45" i="18"/>
  <c r="B46" i="18"/>
  <c r="C46" i="18"/>
  <c r="B47" i="18"/>
  <c r="C47" i="18"/>
  <c r="B48" i="18"/>
  <c r="C48" i="18"/>
  <c r="B49" i="18"/>
  <c r="C49" i="18"/>
  <c r="B50" i="18"/>
  <c r="C50" i="18"/>
  <c r="B51" i="18"/>
  <c r="C51" i="18"/>
  <c r="B52" i="18"/>
  <c r="C52" i="18"/>
  <c r="B53" i="18"/>
  <c r="C53" i="18"/>
  <c r="B54" i="18"/>
  <c r="C54" i="18"/>
  <c r="B55" i="18"/>
  <c r="C55" i="18"/>
  <c r="B56" i="18"/>
  <c r="C56" i="18"/>
  <c r="B57" i="18"/>
  <c r="C57" i="18"/>
  <c r="B58" i="18"/>
  <c r="C58" i="18"/>
  <c r="B59" i="18"/>
  <c r="C59" i="18"/>
  <c r="B60" i="18"/>
  <c r="C60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AO12" i="18"/>
  <c r="AP12" i="18"/>
  <c r="AQ12" i="18"/>
  <c r="AR12" i="18"/>
  <c r="AS12" i="18"/>
  <c r="AT12" i="18"/>
  <c r="AU12" i="18"/>
  <c r="AV12" i="18"/>
  <c r="AW12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AS14" i="18"/>
  <c r="AT14" i="18"/>
  <c r="AU14" i="18"/>
  <c r="AV14" i="18"/>
  <c r="AW14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AV15" i="18"/>
  <c r="AW15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V24" i="18"/>
  <c r="AW24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B26" i="18"/>
  <c r="AC26" i="18"/>
  <c r="AD26" i="18"/>
  <c r="AE26" i="18"/>
  <c r="AF26" i="18"/>
  <c r="AG26" i="18"/>
  <c r="AH26" i="18"/>
  <c r="AI26" i="18"/>
  <c r="AJ26" i="18"/>
  <c r="AK26" i="18"/>
  <c r="AL26" i="18"/>
  <c r="AM26" i="18"/>
  <c r="AN26" i="18"/>
  <c r="AO26" i="18"/>
  <c r="AP26" i="18"/>
  <c r="AQ26" i="18"/>
  <c r="AR26" i="18"/>
  <c r="AS26" i="18"/>
  <c r="AT26" i="18"/>
  <c r="AU26" i="18"/>
  <c r="AV26" i="18"/>
  <c r="AW26" i="18"/>
  <c r="AB27" i="18"/>
  <c r="AC27" i="18"/>
  <c r="AD27" i="18"/>
  <c r="AE27" i="18"/>
  <c r="AF27" i="18"/>
  <c r="AG27" i="18"/>
  <c r="AH27" i="18"/>
  <c r="AI27" i="18"/>
  <c r="AJ27" i="18"/>
  <c r="AK27" i="18"/>
  <c r="AL27" i="18"/>
  <c r="AM27" i="18"/>
  <c r="AN27" i="18"/>
  <c r="AO27" i="18"/>
  <c r="AP27" i="18"/>
  <c r="AQ27" i="18"/>
  <c r="AR27" i="18"/>
  <c r="AS27" i="18"/>
  <c r="AT27" i="18"/>
  <c r="AU27" i="18"/>
  <c r="AV27" i="18"/>
  <c r="AW27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AT28" i="18"/>
  <c r="AU28" i="18"/>
  <c r="AV28" i="18"/>
  <c r="AW28" i="18"/>
  <c r="AB29" i="18"/>
  <c r="AC29" i="18"/>
  <c r="AD29" i="18"/>
  <c r="AE29" i="18"/>
  <c r="AF29" i="18"/>
  <c r="AG29" i="18"/>
  <c r="AH29" i="18"/>
  <c r="AI29" i="18"/>
  <c r="AJ29" i="18"/>
  <c r="AK29" i="18"/>
  <c r="AL29" i="18"/>
  <c r="AM29" i="18"/>
  <c r="AN29" i="18"/>
  <c r="AO29" i="18"/>
  <c r="AP29" i="18"/>
  <c r="AQ29" i="18"/>
  <c r="AR29" i="18"/>
  <c r="AS29" i="18"/>
  <c r="AT29" i="18"/>
  <c r="AU29" i="18"/>
  <c r="AV29" i="18"/>
  <c r="AW29" i="18"/>
  <c r="AB30" i="18"/>
  <c r="AC30" i="18"/>
  <c r="AD30" i="18"/>
  <c r="AE30" i="18"/>
  <c r="AF30" i="18"/>
  <c r="AG30" i="18"/>
  <c r="AH30" i="18"/>
  <c r="AI30" i="18"/>
  <c r="AJ30" i="18"/>
  <c r="AK30" i="18"/>
  <c r="AL30" i="18"/>
  <c r="AM30" i="18"/>
  <c r="AN30" i="18"/>
  <c r="AO30" i="18"/>
  <c r="AP30" i="18"/>
  <c r="AQ30" i="18"/>
  <c r="AR30" i="18"/>
  <c r="AS30" i="18"/>
  <c r="AT30" i="18"/>
  <c r="AU30" i="18"/>
  <c r="AV30" i="18"/>
  <c r="AW30" i="18"/>
  <c r="AB31" i="18"/>
  <c r="AC31" i="18"/>
  <c r="AD31" i="18"/>
  <c r="AE31" i="18"/>
  <c r="AF31" i="18"/>
  <c r="AG31" i="18"/>
  <c r="AH31" i="18"/>
  <c r="AI31" i="18"/>
  <c r="AJ31" i="18"/>
  <c r="AK31" i="18"/>
  <c r="AL31" i="18"/>
  <c r="AM31" i="18"/>
  <c r="AN31" i="18"/>
  <c r="AO31" i="18"/>
  <c r="AP31" i="18"/>
  <c r="AQ31" i="18"/>
  <c r="AR31" i="18"/>
  <c r="AS31" i="18"/>
  <c r="AT31" i="18"/>
  <c r="AU31" i="18"/>
  <c r="AV31" i="18"/>
  <c r="AW31" i="18"/>
  <c r="AB32" i="18"/>
  <c r="AC32" i="18"/>
  <c r="AD32" i="18"/>
  <c r="AE32" i="18"/>
  <c r="AF32" i="18"/>
  <c r="AG32" i="18"/>
  <c r="AH32" i="18"/>
  <c r="AI32" i="18"/>
  <c r="AJ32" i="18"/>
  <c r="AK32" i="18"/>
  <c r="AL32" i="18"/>
  <c r="AM32" i="18"/>
  <c r="AN32" i="18"/>
  <c r="AO32" i="18"/>
  <c r="AP32" i="18"/>
  <c r="AQ32" i="18"/>
  <c r="AR32" i="18"/>
  <c r="AS32" i="18"/>
  <c r="AT32" i="18"/>
  <c r="AU32" i="18"/>
  <c r="AV32" i="18"/>
  <c r="AW32" i="18"/>
  <c r="AB33" i="18"/>
  <c r="AC33" i="18"/>
  <c r="AD33" i="18"/>
  <c r="AE33" i="18"/>
  <c r="AF33" i="18"/>
  <c r="AG33" i="18"/>
  <c r="AH33" i="18"/>
  <c r="AI33" i="18"/>
  <c r="AJ33" i="18"/>
  <c r="AK33" i="18"/>
  <c r="AL33" i="18"/>
  <c r="AM33" i="18"/>
  <c r="AN33" i="18"/>
  <c r="AO33" i="18"/>
  <c r="AP33" i="18"/>
  <c r="AQ33" i="18"/>
  <c r="AR33" i="18"/>
  <c r="AS33" i="18"/>
  <c r="AT33" i="18"/>
  <c r="AU33" i="18"/>
  <c r="AV33" i="18"/>
  <c r="AW33" i="18"/>
  <c r="AB34" i="18"/>
  <c r="AC34" i="18"/>
  <c r="AD34" i="18"/>
  <c r="AE34" i="18"/>
  <c r="AF34" i="18"/>
  <c r="AG34" i="18"/>
  <c r="AH34" i="18"/>
  <c r="AI34" i="18"/>
  <c r="AJ34" i="18"/>
  <c r="AK34" i="18"/>
  <c r="AL34" i="18"/>
  <c r="AM34" i="18"/>
  <c r="AN34" i="18"/>
  <c r="AO34" i="18"/>
  <c r="AP34" i="18"/>
  <c r="AQ34" i="18"/>
  <c r="AR34" i="18"/>
  <c r="AS34" i="18"/>
  <c r="AT34" i="18"/>
  <c r="AU34" i="18"/>
  <c r="AV34" i="18"/>
  <c r="AW34" i="18"/>
  <c r="AB35" i="18"/>
  <c r="AC35" i="18"/>
  <c r="AD35" i="18"/>
  <c r="AE35" i="18"/>
  <c r="AF35" i="18"/>
  <c r="AG35" i="18"/>
  <c r="AH35" i="18"/>
  <c r="AI35" i="18"/>
  <c r="AJ35" i="18"/>
  <c r="AK35" i="18"/>
  <c r="AL35" i="18"/>
  <c r="AM35" i="18"/>
  <c r="AN35" i="18"/>
  <c r="AO35" i="18"/>
  <c r="AP35" i="18"/>
  <c r="AQ35" i="18"/>
  <c r="AR35" i="18"/>
  <c r="AS35" i="18"/>
  <c r="AT35" i="18"/>
  <c r="AU35" i="18"/>
  <c r="AV35" i="18"/>
  <c r="AW35" i="18"/>
  <c r="AB36" i="18"/>
  <c r="AC36" i="18"/>
  <c r="AD36" i="18"/>
  <c r="AE36" i="18"/>
  <c r="AF36" i="18"/>
  <c r="AG36" i="18"/>
  <c r="AH36" i="18"/>
  <c r="AI36" i="18"/>
  <c r="AJ36" i="18"/>
  <c r="AK36" i="18"/>
  <c r="AL36" i="18"/>
  <c r="AM36" i="18"/>
  <c r="AN36" i="18"/>
  <c r="AO36" i="18"/>
  <c r="AP36" i="18"/>
  <c r="AQ36" i="18"/>
  <c r="AR36" i="18"/>
  <c r="AS36" i="18"/>
  <c r="AT36" i="18"/>
  <c r="AU36" i="18"/>
  <c r="AV36" i="18"/>
  <c r="AW36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AW38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AW39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AW40" i="18"/>
  <c r="AB41" i="18"/>
  <c r="AC41" i="18"/>
  <c r="AD41" i="18"/>
  <c r="AE41" i="18"/>
  <c r="AF41" i="18"/>
  <c r="AG41" i="18"/>
  <c r="AH41" i="18"/>
  <c r="AI41" i="18"/>
  <c r="AJ41" i="18"/>
  <c r="AK41" i="18"/>
  <c r="AL41" i="18"/>
  <c r="AM41" i="18"/>
  <c r="AN41" i="18"/>
  <c r="AO41" i="18"/>
  <c r="AP41" i="18"/>
  <c r="AQ41" i="18"/>
  <c r="AR41" i="18"/>
  <c r="AS41" i="18"/>
  <c r="AT41" i="18"/>
  <c r="AU41" i="18"/>
  <c r="AV41" i="18"/>
  <c r="AW41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AV42" i="18"/>
  <c r="AW42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AP43" i="18"/>
  <c r="AQ43" i="18"/>
  <c r="AR43" i="18"/>
  <c r="AS43" i="18"/>
  <c r="AT43" i="18"/>
  <c r="AU43" i="18"/>
  <c r="AV43" i="18"/>
  <c r="AW43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AP44" i="18"/>
  <c r="AQ44" i="18"/>
  <c r="AR44" i="18"/>
  <c r="AS44" i="18"/>
  <c r="AT44" i="18"/>
  <c r="AU44" i="18"/>
  <c r="AV44" i="18"/>
  <c r="AW44" i="18"/>
  <c r="AB45" i="18"/>
  <c r="AC45" i="18"/>
  <c r="AD45" i="18"/>
  <c r="AE45" i="18"/>
  <c r="AF45" i="18"/>
  <c r="AG45" i="18"/>
  <c r="AH45" i="18"/>
  <c r="AI45" i="18"/>
  <c r="AJ45" i="18"/>
  <c r="AK45" i="18"/>
  <c r="AL45" i="18"/>
  <c r="AM45" i="18"/>
  <c r="AN45" i="18"/>
  <c r="AO45" i="18"/>
  <c r="AP45" i="18"/>
  <c r="AQ45" i="18"/>
  <c r="AR45" i="18"/>
  <c r="AS45" i="18"/>
  <c r="AT45" i="18"/>
  <c r="AU45" i="18"/>
  <c r="AV45" i="18"/>
  <c r="AW45" i="18"/>
  <c r="AB46" i="18"/>
  <c r="AC46" i="18"/>
  <c r="AD46" i="18"/>
  <c r="AE46" i="18"/>
  <c r="AF46" i="18"/>
  <c r="AG46" i="18"/>
  <c r="AH46" i="18"/>
  <c r="AI46" i="18"/>
  <c r="AJ46" i="18"/>
  <c r="AK46" i="18"/>
  <c r="AL46" i="18"/>
  <c r="AM46" i="18"/>
  <c r="AN46" i="18"/>
  <c r="AO46" i="18"/>
  <c r="AP46" i="18"/>
  <c r="AQ46" i="18"/>
  <c r="AR46" i="18"/>
  <c r="AS46" i="18"/>
  <c r="AT46" i="18"/>
  <c r="AU46" i="18"/>
  <c r="AV46" i="18"/>
  <c r="AW46" i="18"/>
  <c r="AB47" i="18"/>
  <c r="AC47" i="18"/>
  <c r="AD47" i="18"/>
  <c r="AE47" i="18"/>
  <c r="AF47" i="18"/>
  <c r="AG47" i="18"/>
  <c r="AH47" i="18"/>
  <c r="AI47" i="18"/>
  <c r="AJ47" i="18"/>
  <c r="AK47" i="18"/>
  <c r="AL47" i="18"/>
  <c r="AM47" i="18"/>
  <c r="AN47" i="18"/>
  <c r="AO47" i="18"/>
  <c r="AP47" i="18"/>
  <c r="AQ47" i="18"/>
  <c r="AR47" i="18"/>
  <c r="AS47" i="18"/>
  <c r="AT47" i="18"/>
  <c r="AU47" i="18"/>
  <c r="AV47" i="18"/>
  <c r="AW47" i="18"/>
  <c r="AB48" i="18"/>
  <c r="AC48" i="18"/>
  <c r="AD48" i="18"/>
  <c r="AE48" i="18"/>
  <c r="AF48" i="18"/>
  <c r="AG48" i="18"/>
  <c r="AH48" i="18"/>
  <c r="AI48" i="18"/>
  <c r="AJ48" i="18"/>
  <c r="AK48" i="18"/>
  <c r="AL48" i="18"/>
  <c r="AM48" i="18"/>
  <c r="AN48" i="18"/>
  <c r="AO48" i="18"/>
  <c r="AP48" i="18"/>
  <c r="AQ48" i="18"/>
  <c r="AR48" i="18"/>
  <c r="AS48" i="18"/>
  <c r="AT48" i="18"/>
  <c r="AU48" i="18"/>
  <c r="AV48" i="18"/>
  <c r="AW48" i="18"/>
  <c r="AB49" i="18"/>
  <c r="AC49" i="18"/>
  <c r="AD49" i="18"/>
  <c r="AE49" i="18"/>
  <c r="AF49" i="18"/>
  <c r="AG49" i="18"/>
  <c r="AH49" i="18"/>
  <c r="AI49" i="18"/>
  <c r="AJ49" i="18"/>
  <c r="AK49" i="18"/>
  <c r="AL49" i="18"/>
  <c r="AM49" i="18"/>
  <c r="AN49" i="18"/>
  <c r="AO49" i="18"/>
  <c r="AP49" i="18"/>
  <c r="AQ49" i="18"/>
  <c r="AR49" i="18"/>
  <c r="AS49" i="18"/>
  <c r="AT49" i="18"/>
  <c r="AU49" i="18"/>
  <c r="AV49" i="18"/>
  <c r="AW49" i="18"/>
  <c r="AB50" i="18"/>
  <c r="AC50" i="18"/>
  <c r="AD50" i="18"/>
  <c r="AE50" i="18"/>
  <c r="AF50" i="18"/>
  <c r="AG50" i="18"/>
  <c r="AH50" i="18"/>
  <c r="AI50" i="18"/>
  <c r="AJ50" i="18"/>
  <c r="AK50" i="18"/>
  <c r="AL50" i="18"/>
  <c r="AM50" i="18"/>
  <c r="AN50" i="18"/>
  <c r="AO50" i="18"/>
  <c r="AP50" i="18"/>
  <c r="AQ50" i="18"/>
  <c r="AR50" i="18"/>
  <c r="AS50" i="18"/>
  <c r="AT50" i="18"/>
  <c r="AU50" i="18"/>
  <c r="AV50" i="18"/>
  <c r="AW50" i="18"/>
  <c r="AB51" i="18"/>
  <c r="AC51" i="18"/>
  <c r="AD51" i="18"/>
  <c r="AE51" i="18"/>
  <c r="AF51" i="18"/>
  <c r="AG51" i="18"/>
  <c r="AH51" i="18"/>
  <c r="AI51" i="18"/>
  <c r="AJ51" i="18"/>
  <c r="AK51" i="18"/>
  <c r="AL51" i="18"/>
  <c r="AM51" i="18"/>
  <c r="AN51" i="18"/>
  <c r="AO51" i="18"/>
  <c r="AP51" i="18"/>
  <c r="AQ51" i="18"/>
  <c r="AR51" i="18"/>
  <c r="AS51" i="18"/>
  <c r="AT51" i="18"/>
  <c r="AU51" i="18"/>
  <c r="AV51" i="18"/>
  <c r="AW51" i="18"/>
  <c r="AB52" i="18"/>
  <c r="AC52" i="18"/>
  <c r="AD52" i="18"/>
  <c r="AE52" i="18"/>
  <c r="AF52" i="18"/>
  <c r="AG52" i="18"/>
  <c r="AH52" i="18"/>
  <c r="AI52" i="18"/>
  <c r="AJ52" i="18"/>
  <c r="AK52" i="18"/>
  <c r="AL52" i="18"/>
  <c r="AM52" i="18"/>
  <c r="AN52" i="18"/>
  <c r="AO52" i="18"/>
  <c r="AP52" i="18"/>
  <c r="AQ52" i="18"/>
  <c r="AR52" i="18"/>
  <c r="AS52" i="18"/>
  <c r="AT52" i="18"/>
  <c r="AU52" i="18"/>
  <c r="AV52" i="18"/>
  <c r="AW52" i="18"/>
  <c r="AB53" i="18"/>
  <c r="AC53" i="18"/>
  <c r="AD53" i="18"/>
  <c r="AE53" i="18"/>
  <c r="AF53" i="18"/>
  <c r="AG53" i="18"/>
  <c r="AH53" i="18"/>
  <c r="AI53" i="18"/>
  <c r="AJ53" i="18"/>
  <c r="AK53" i="18"/>
  <c r="AL53" i="18"/>
  <c r="AM53" i="18"/>
  <c r="AN53" i="18"/>
  <c r="AO53" i="18"/>
  <c r="AP53" i="18"/>
  <c r="AQ53" i="18"/>
  <c r="AR53" i="18"/>
  <c r="AS53" i="18"/>
  <c r="AT53" i="18"/>
  <c r="AU53" i="18"/>
  <c r="AV53" i="18"/>
  <c r="AW53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AO54" i="18"/>
  <c r="AP54" i="18"/>
  <c r="AQ54" i="18"/>
  <c r="AR54" i="18"/>
  <c r="AS54" i="18"/>
  <c r="AT54" i="18"/>
  <c r="AU54" i="18"/>
  <c r="AV54" i="18"/>
  <c r="AW54" i="18"/>
  <c r="AB55" i="18"/>
  <c r="AC55" i="18"/>
  <c r="AD55" i="18"/>
  <c r="AE55" i="18"/>
  <c r="AF55" i="18"/>
  <c r="AG55" i="18"/>
  <c r="AH55" i="18"/>
  <c r="AI55" i="18"/>
  <c r="AJ55" i="18"/>
  <c r="AK55" i="18"/>
  <c r="AL55" i="18"/>
  <c r="AM55" i="18"/>
  <c r="AN55" i="18"/>
  <c r="AO55" i="18"/>
  <c r="AP55" i="18"/>
  <c r="AQ55" i="18"/>
  <c r="AR55" i="18"/>
  <c r="AS55" i="18"/>
  <c r="AT55" i="18"/>
  <c r="AU55" i="18"/>
  <c r="AV55" i="18"/>
  <c r="AW55" i="18"/>
  <c r="AB56" i="18"/>
  <c r="AC56" i="18"/>
  <c r="AD56" i="18"/>
  <c r="AE56" i="18"/>
  <c r="AF56" i="18"/>
  <c r="AG56" i="18"/>
  <c r="AH56" i="18"/>
  <c r="AI56" i="18"/>
  <c r="AJ56" i="18"/>
  <c r="AK56" i="18"/>
  <c r="AL56" i="18"/>
  <c r="AM56" i="18"/>
  <c r="AN56" i="18"/>
  <c r="AO56" i="18"/>
  <c r="AP56" i="18"/>
  <c r="AQ56" i="18"/>
  <c r="AR56" i="18"/>
  <c r="AS56" i="18"/>
  <c r="AT56" i="18"/>
  <c r="AU56" i="18"/>
  <c r="AV56" i="18"/>
  <c r="AW56" i="18"/>
  <c r="AB57" i="18"/>
  <c r="AC57" i="18"/>
  <c r="AD57" i="18"/>
  <c r="AE57" i="18"/>
  <c r="AF57" i="18"/>
  <c r="AG57" i="18"/>
  <c r="AH57" i="18"/>
  <c r="AI57" i="18"/>
  <c r="AJ57" i="18"/>
  <c r="AK57" i="18"/>
  <c r="AL57" i="18"/>
  <c r="AM57" i="18"/>
  <c r="AN57" i="18"/>
  <c r="AO57" i="18"/>
  <c r="AP57" i="18"/>
  <c r="AQ57" i="18"/>
  <c r="AR57" i="18"/>
  <c r="AS57" i="18"/>
  <c r="AT57" i="18"/>
  <c r="AU57" i="18"/>
  <c r="AV57" i="18"/>
  <c r="AW57" i="18"/>
  <c r="AB58" i="18"/>
  <c r="AC58" i="18"/>
  <c r="AD58" i="18"/>
  <c r="AE58" i="18"/>
  <c r="AF58" i="18"/>
  <c r="AG58" i="18"/>
  <c r="AH58" i="18"/>
  <c r="AI58" i="18"/>
  <c r="AJ58" i="18"/>
  <c r="AK58" i="18"/>
  <c r="AL58" i="18"/>
  <c r="AM58" i="18"/>
  <c r="AN58" i="18"/>
  <c r="AO58" i="18"/>
  <c r="AP58" i="18"/>
  <c r="AQ58" i="18"/>
  <c r="AR58" i="18"/>
  <c r="AS58" i="18"/>
  <c r="AT58" i="18"/>
  <c r="AU58" i="18"/>
  <c r="AV58" i="18"/>
  <c r="AW58" i="18"/>
  <c r="AB59" i="18"/>
  <c r="AC59" i="18"/>
  <c r="AD59" i="18"/>
  <c r="AE59" i="18"/>
  <c r="AF59" i="18"/>
  <c r="AG59" i="18"/>
  <c r="AH59" i="18"/>
  <c r="AI59" i="18"/>
  <c r="AJ59" i="18"/>
  <c r="AK59" i="18"/>
  <c r="AL59" i="18"/>
  <c r="AM59" i="18"/>
  <c r="AN59" i="18"/>
  <c r="AO59" i="18"/>
  <c r="AP59" i="18"/>
  <c r="AQ59" i="18"/>
  <c r="AR59" i="18"/>
  <c r="AS59" i="18"/>
  <c r="AT59" i="18"/>
  <c r="AU59" i="18"/>
  <c r="AV59" i="18"/>
  <c r="AW59" i="18"/>
  <c r="AB60" i="18"/>
  <c r="AC60" i="18"/>
  <c r="AD60" i="18"/>
  <c r="AE60" i="18"/>
  <c r="AF60" i="18"/>
  <c r="AG60" i="18"/>
  <c r="AH60" i="18"/>
  <c r="AI60" i="18"/>
  <c r="AJ60" i="18"/>
  <c r="AK60" i="18"/>
  <c r="AL60" i="18"/>
  <c r="AM60" i="18"/>
  <c r="AN60" i="18"/>
  <c r="AO60" i="18"/>
  <c r="AP60" i="18"/>
  <c r="AQ60" i="18"/>
  <c r="AR60" i="18"/>
  <c r="AS60" i="18"/>
  <c r="AT60" i="18"/>
  <c r="AU60" i="18"/>
  <c r="AV60" i="18"/>
  <c r="AW60" i="18"/>
  <c r="AA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4" i="18"/>
  <c r="C4" i="18"/>
  <c r="B4" i="18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AA5" i="17"/>
  <c r="AB5" i="17"/>
  <c r="AC5" i="17"/>
  <c r="AD5" i="17"/>
  <c r="AE5" i="17"/>
  <c r="AF5" i="17"/>
  <c r="AG5" i="17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W8" i="18" l="1"/>
  <c r="M8" i="18"/>
  <c r="S8" i="18"/>
  <c r="O8" i="18"/>
  <c r="Q10" i="18"/>
  <c r="M10" i="18"/>
  <c r="F10" i="18"/>
  <c r="O10" i="18"/>
  <c r="S10" i="18"/>
  <c r="F4" i="18"/>
  <c r="F11" i="18"/>
  <c r="S11" i="18"/>
  <c r="O11" i="18"/>
  <c r="U5" i="18"/>
  <c r="U7" i="18"/>
  <c r="W7" i="18"/>
  <c r="S7" i="18"/>
  <c r="Y7" i="18"/>
  <c r="W16" i="18"/>
  <c r="M16" i="18"/>
  <c r="W6" i="18"/>
  <c r="M6" i="18"/>
  <c r="S6" i="18"/>
  <c r="O6" i="18"/>
  <c r="Q47" i="18"/>
  <c r="M47" i="18"/>
  <c r="F47" i="18"/>
  <c r="O47" i="18"/>
  <c r="S47" i="18"/>
  <c r="M55" i="18"/>
  <c r="F55" i="18"/>
  <c r="S54" i="18"/>
  <c r="O54" i="18"/>
  <c r="U48" i="18"/>
  <c r="F48" i="18"/>
  <c r="U19" i="18"/>
  <c r="W19" i="18"/>
  <c r="S19" i="18"/>
  <c r="Y19" i="18"/>
  <c r="W32" i="18"/>
  <c r="M32" i="18"/>
  <c r="Q52" i="18"/>
  <c r="U52" i="18"/>
  <c r="W52" i="18"/>
  <c r="M52" i="18"/>
  <c r="S52" i="18"/>
  <c r="O52" i="18"/>
  <c r="Q35" i="18"/>
  <c r="M35" i="18"/>
  <c r="F35" i="18"/>
  <c r="O35" i="18"/>
  <c r="F59" i="18"/>
  <c r="Y59" i="18"/>
  <c r="F57" i="18"/>
  <c r="S57" i="18"/>
  <c r="O57" i="18"/>
  <c r="U60" i="18"/>
  <c r="U26" i="18"/>
  <c r="W26" i="18"/>
  <c r="S26" i="18"/>
  <c r="Y26" i="18"/>
  <c r="Q27" i="18"/>
  <c r="U27" i="18"/>
  <c r="W27" i="18"/>
  <c r="M27" i="18"/>
  <c r="Q33" i="18"/>
  <c r="U33" i="18"/>
  <c r="M33" i="18"/>
  <c r="S33" i="18"/>
  <c r="O33" i="18"/>
  <c r="Q42" i="18"/>
  <c r="W42" i="18"/>
  <c r="M42" i="18"/>
  <c r="F42" i="18"/>
  <c r="O42" i="18"/>
  <c r="M56" i="18"/>
  <c r="F56" i="18"/>
  <c r="F58" i="18"/>
  <c r="O58" i="18"/>
  <c r="U23" i="18"/>
  <c r="W51" i="18"/>
  <c r="S51" i="18"/>
  <c r="Y51" i="18"/>
  <c r="W12" i="18"/>
  <c r="M12" i="18"/>
  <c r="U50" i="18"/>
  <c r="M50" i="18"/>
  <c r="O50" i="18"/>
  <c r="Q38" i="18"/>
  <c r="M38" i="18"/>
  <c r="F38" i="18"/>
  <c r="O38" i="18"/>
  <c r="S38" i="18"/>
  <c r="M24" i="18"/>
  <c r="F24" i="18"/>
  <c r="F40" i="18"/>
  <c r="O40" i="18"/>
  <c r="U9" i="18"/>
  <c r="W28" i="18"/>
  <c r="S28" i="18"/>
  <c r="Y28" i="18"/>
  <c r="W14" i="18"/>
  <c r="M14" i="18"/>
  <c r="W45" i="18"/>
  <c r="M45" i="18"/>
  <c r="O45" i="18"/>
  <c r="Q41" i="18"/>
  <c r="M41" i="18"/>
  <c r="F41" i="18"/>
  <c r="S41" i="18"/>
  <c r="M36" i="18"/>
  <c r="F36" i="18"/>
  <c r="F20" i="18"/>
  <c r="O20" i="18"/>
  <c r="U22" i="18"/>
  <c r="F22" i="18"/>
  <c r="W39" i="18"/>
  <c r="S39" i="18"/>
  <c r="Y39" i="18"/>
  <c r="W30" i="18"/>
  <c r="M30" i="18"/>
  <c r="M53" i="18"/>
  <c r="O53" i="18"/>
  <c r="Q31" i="18"/>
  <c r="W31" i="18"/>
  <c r="M31" i="18"/>
  <c r="F31" i="18"/>
  <c r="S31" i="18"/>
  <c r="M15" i="18"/>
  <c r="F15" i="18"/>
  <c r="O46" i="18"/>
  <c r="U18" i="18"/>
  <c r="F18" i="18"/>
  <c r="W49" i="18"/>
  <c r="F49" i="18"/>
  <c r="S49" i="18"/>
  <c r="Y49" i="18"/>
  <c r="W21" i="18"/>
  <c r="M21" i="18"/>
  <c r="O55" i="18"/>
  <c r="F54" i="18"/>
  <c r="W33" i="18"/>
  <c r="W50" i="18"/>
  <c r="F46" i="18"/>
  <c r="W13" i="18"/>
  <c r="M13" i="18"/>
  <c r="F13" i="18"/>
  <c r="U8" i="18"/>
  <c r="W10" i="18"/>
  <c r="W47" i="18"/>
  <c r="M59" i="18"/>
  <c r="F60" i="18"/>
  <c r="F23" i="18"/>
  <c r="F9" i="18"/>
  <c r="W53" i="18"/>
  <c r="Q5" i="14"/>
  <c r="G5" i="14"/>
  <c r="E5" i="14"/>
  <c r="Q6" i="14"/>
  <c r="G6" i="14"/>
  <c r="E6" i="14"/>
  <c r="Q7" i="14"/>
  <c r="G7" i="14"/>
  <c r="E7" i="14"/>
  <c r="Q8" i="14"/>
  <c r="G8" i="14"/>
  <c r="E8" i="14"/>
  <c r="Q9" i="14"/>
  <c r="G9" i="14"/>
  <c r="E9" i="14"/>
  <c r="E10" i="14"/>
  <c r="Q11" i="14"/>
  <c r="E11" i="14"/>
  <c r="Q12" i="14"/>
  <c r="G12" i="14"/>
  <c r="Q13" i="14"/>
  <c r="G13" i="14"/>
  <c r="E13" i="14"/>
  <c r="Q14" i="14"/>
  <c r="G14" i="14"/>
  <c r="E14" i="14"/>
  <c r="Q15" i="14"/>
  <c r="G15" i="14"/>
  <c r="E15" i="14"/>
  <c r="Q16" i="14"/>
  <c r="G16" i="14"/>
  <c r="Q17" i="14"/>
  <c r="G17" i="14"/>
  <c r="E17" i="14"/>
  <c r="Q18" i="14"/>
  <c r="G18" i="14"/>
  <c r="E18" i="14"/>
  <c r="Q19" i="14"/>
  <c r="G19" i="14"/>
  <c r="E19" i="14"/>
  <c r="Q20" i="14"/>
  <c r="G20" i="14"/>
  <c r="E20" i="14"/>
  <c r="Q21" i="14"/>
  <c r="G21" i="14"/>
  <c r="E21" i="14"/>
  <c r="Q22" i="14"/>
  <c r="G22" i="14"/>
  <c r="E22" i="14"/>
  <c r="Q23" i="14"/>
  <c r="E23" i="14"/>
  <c r="Q24" i="14"/>
  <c r="G24" i="14"/>
  <c r="E24" i="14"/>
  <c r="Q25" i="14"/>
  <c r="G25" i="14"/>
  <c r="E25" i="14"/>
  <c r="Q26" i="14"/>
  <c r="G26" i="14"/>
  <c r="Q27" i="14"/>
  <c r="G27" i="14"/>
  <c r="E27" i="14"/>
  <c r="Q28" i="14"/>
  <c r="G28" i="14"/>
  <c r="E28" i="14"/>
  <c r="Q29" i="14"/>
  <c r="G29" i="14"/>
  <c r="E29" i="14"/>
  <c r="Q30" i="14"/>
  <c r="G30" i="14"/>
  <c r="E30" i="14"/>
  <c r="Q31" i="14"/>
  <c r="E31" i="14"/>
  <c r="E32" i="14"/>
  <c r="Q33" i="14"/>
  <c r="G33" i="14"/>
  <c r="E33" i="14"/>
  <c r="Q34" i="14"/>
  <c r="G34" i="14"/>
  <c r="Q35" i="14"/>
  <c r="G35" i="14"/>
  <c r="E35" i="14"/>
  <c r="Q36" i="14"/>
  <c r="G36" i="14"/>
  <c r="E36" i="14"/>
  <c r="Q37" i="14"/>
  <c r="G37" i="14"/>
  <c r="E37" i="14"/>
  <c r="Q38" i="14"/>
  <c r="G38" i="14"/>
  <c r="E38" i="14"/>
  <c r="Q39" i="14"/>
  <c r="G39" i="14"/>
  <c r="E39" i="14"/>
  <c r="Q40" i="14"/>
  <c r="G40" i="14"/>
  <c r="E40" i="14"/>
  <c r="Q41" i="14"/>
  <c r="G41" i="14"/>
  <c r="E41" i="14"/>
  <c r="Q42" i="14"/>
  <c r="G42" i="14"/>
  <c r="E42" i="14"/>
  <c r="Q43" i="14"/>
  <c r="G43" i="14"/>
  <c r="E43" i="14"/>
  <c r="Q44" i="14"/>
  <c r="G44" i="14"/>
  <c r="E44" i="14"/>
  <c r="Q45" i="14"/>
  <c r="G45" i="14"/>
  <c r="E45" i="14"/>
  <c r="Q46" i="14"/>
  <c r="G46" i="14"/>
  <c r="E46" i="14"/>
  <c r="Q47" i="14"/>
  <c r="G47" i="14"/>
  <c r="E47" i="14"/>
  <c r="Q48" i="14"/>
  <c r="G48" i="14"/>
  <c r="E48" i="14"/>
  <c r="Q49" i="14"/>
  <c r="G49" i="14"/>
  <c r="E49" i="14"/>
  <c r="G50" i="14"/>
  <c r="E50" i="14"/>
  <c r="Q51" i="14"/>
  <c r="G51" i="14"/>
  <c r="E51" i="14"/>
  <c r="Q52" i="14"/>
  <c r="G52" i="14"/>
  <c r="E52" i="14"/>
  <c r="Q53" i="14"/>
  <c r="G53" i="14"/>
  <c r="E53" i="14"/>
  <c r="Q54" i="14"/>
  <c r="G54" i="14"/>
  <c r="E54" i="14"/>
  <c r="Q55" i="14"/>
  <c r="G55" i="14"/>
  <c r="E55" i="14"/>
  <c r="Q56" i="14"/>
  <c r="E56" i="14"/>
  <c r="Q57" i="14"/>
  <c r="G57" i="14"/>
  <c r="E57" i="14"/>
  <c r="Q58" i="14"/>
  <c r="G58" i="14"/>
  <c r="E58" i="14"/>
  <c r="Q59" i="14"/>
  <c r="G59" i="14"/>
  <c r="E59" i="14"/>
  <c r="Q60" i="14"/>
  <c r="G60" i="14"/>
  <c r="E60" i="14"/>
  <c r="E16" i="14"/>
  <c r="C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4" i="14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4" i="17"/>
  <c r="C4" i="17"/>
  <c r="Q5" i="17"/>
  <c r="M5" i="17"/>
  <c r="J5" i="17" s="1"/>
  <c r="Y5" i="17"/>
  <c r="Z5" i="17" s="1"/>
  <c r="O5" i="17"/>
  <c r="Q6" i="17"/>
  <c r="U6" i="17"/>
  <c r="Y6" i="17"/>
  <c r="F6" i="17"/>
  <c r="O6" i="17"/>
  <c r="P6" i="17" s="1"/>
  <c r="U7" i="17"/>
  <c r="V7" i="17" s="1"/>
  <c r="Y7" i="17"/>
  <c r="F7" i="17"/>
  <c r="W8" i="17"/>
  <c r="S8" i="17"/>
  <c r="O8" i="17"/>
  <c r="Y8" i="17"/>
  <c r="U9" i="17"/>
  <c r="V9" i="17" s="1"/>
  <c r="O9" i="17"/>
  <c r="P9" i="17" s="1"/>
  <c r="Q9" i="17"/>
  <c r="Y9" i="17"/>
  <c r="Z9" i="17" s="1"/>
  <c r="Y10" i="17"/>
  <c r="Z10" i="17" s="1"/>
  <c r="Q10" i="17"/>
  <c r="R10" i="17" s="1"/>
  <c r="U11" i="17"/>
  <c r="W11" i="17"/>
  <c r="F11" i="17"/>
  <c r="S11" i="17"/>
  <c r="T11" i="17" s="1"/>
  <c r="Y11" i="17"/>
  <c r="Q12" i="17"/>
  <c r="W12" i="17"/>
  <c r="M12" i="17"/>
  <c r="J12" i="17" s="1"/>
  <c r="O12" i="17"/>
  <c r="W13" i="17"/>
  <c r="M13" i="17"/>
  <c r="J13" i="17" s="1"/>
  <c r="Y13" i="17"/>
  <c r="S13" i="17"/>
  <c r="T13" i="17" s="1"/>
  <c r="O13" i="17"/>
  <c r="Q14" i="17"/>
  <c r="Y14" i="17"/>
  <c r="F14" i="17"/>
  <c r="O14" i="17"/>
  <c r="F15" i="17"/>
  <c r="S16" i="17"/>
  <c r="O16" i="17"/>
  <c r="P16" i="17" s="1"/>
  <c r="U17" i="17"/>
  <c r="V17" i="17" s="1"/>
  <c r="M17" i="17"/>
  <c r="O17" i="17"/>
  <c r="P17" i="17" s="1"/>
  <c r="Y17" i="17"/>
  <c r="Z17" i="17" s="1"/>
  <c r="U18" i="17"/>
  <c r="V18" i="17" s="1"/>
  <c r="Y18" i="17"/>
  <c r="Z18" i="17" s="1"/>
  <c r="Q18" i="17"/>
  <c r="R18" i="17" s="1"/>
  <c r="U19" i="17"/>
  <c r="W19" i="17"/>
  <c r="F19" i="17"/>
  <c r="Q19" i="17"/>
  <c r="R19" i="17" s="1"/>
  <c r="S19" i="17"/>
  <c r="Y19" i="17"/>
  <c r="U20" i="17"/>
  <c r="W20" i="17"/>
  <c r="M20" i="17"/>
  <c r="S20" i="17"/>
  <c r="Q21" i="17"/>
  <c r="W21" i="17"/>
  <c r="M21" i="17"/>
  <c r="Y21" i="17"/>
  <c r="Z21" i="17" s="1"/>
  <c r="O21" i="17"/>
  <c r="Q22" i="17"/>
  <c r="R22" i="17" s="1"/>
  <c r="U22" i="17"/>
  <c r="Y22" i="17"/>
  <c r="F22" i="17"/>
  <c r="O22" i="17"/>
  <c r="S22" i="17"/>
  <c r="U23" i="17"/>
  <c r="Y23" i="17"/>
  <c r="F23" i="17"/>
  <c r="W24" i="17"/>
  <c r="X24" i="17" s="1"/>
  <c r="F24" i="17"/>
  <c r="O24" i="17"/>
  <c r="U25" i="17"/>
  <c r="V25" i="17" s="1"/>
  <c r="M25" i="17"/>
  <c r="O25" i="17"/>
  <c r="Y26" i="17"/>
  <c r="Z26" i="17" s="1"/>
  <c r="Q26" i="17"/>
  <c r="R26" i="17" s="1"/>
  <c r="W27" i="17"/>
  <c r="S27" i="17"/>
  <c r="Y27" i="17"/>
  <c r="W28" i="17"/>
  <c r="M28" i="17"/>
  <c r="S28" i="17"/>
  <c r="O28" i="17"/>
  <c r="Q29" i="17"/>
  <c r="M29" i="17"/>
  <c r="Y29" i="17"/>
  <c r="O29" i="17"/>
  <c r="Q30" i="17"/>
  <c r="M30" i="17"/>
  <c r="Y30" i="17"/>
  <c r="F30" i="17"/>
  <c r="O30" i="17"/>
  <c r="P30" i="17" s="1"/>
  <c r="Q31" i="17"/>
  <c r="U31" i="17"/>
  <c r="Y31" i="17"/>
  <c r="F31" i="17"/>
  <c r="F32" i="17"/>
  <c r="O32" i="17"/>
  <c r="Y32" i="17"/>
  <c r="U33" i="17"/>
  <c r="V33" i="17" s="1"/>
  <c r="O33" i="17"/>
  <c r="S33" i="17"/>
  <c r="T33" i="17" s="1"/>
  <c r="W35" i="17"/>
  <c r="F35" i="17"/>
  <c r="Q35" i="17"/>
  <c r="S35" i="17"/>
  <c r="Y35" i="17"/>
  <c r="Z35" i="17" s="1"/>
  <c r="Q36" i="17"/>
  <c r="U36" i="17"/>
  <c r="W36" i="17"/>
  <c r="M36" i="17"/>
  <c r="O36" i="17"/>
  <c r="Y37" i="17"/>
  <c r="S37" i="17"/>
  <c r="O37" i="17"/>
  <c r="Q38" i="17"/>
  <c r="R38" i="17" s="1"/>
  <c r="U38" i="17"/>
  <c r="M38" i="17"/>
  <c r="Y38" i="17"/>
  <c r="F38" i="17"/>
  <c r="O38" i="17"/>
  <c r="U39" i="17"/>
  <c r="Y39" i="17"/>
  <c r="F39" i="17"/>
  <c r="W40" i="17"/>
  <c r="X40" i="17" s="1"/>
  <c r="O40" i="17"/>
  <c r="Y40" i="17"/>
  <c r="U41" i="17"/>
  <c r="V41" i="17" s="1"/>
  <c r="O41" i="17"/>
  <c r="P41" i="17" s="1"/>
  <c r="Y41" i="17"/>
  <c r="Z41" i="17" s="1"/>
  <c r="U42" i="17"/>
  <c r="V42" i="17" s="1"/>
  <c r="U43" i="17"/>
  <c r="V43" i="17" s="1"/>
  <c r="W43" i="17"/>
  <c r="F43" i="17"/>
  <c r="Q43" i="17"/>
  <c r="S43" i="17"/>
  <c r="T43" i="17" s="1"/>
  <c r="Y43" i="17"/>
  <c r="Q44" i="17"/>
  <c r="W44" i="17"/>
  <c r="M44" i="17"/>
  <c r="O44" i="17"/>
  <c r="M45" i="17"/>
  <c r="Y45" i="17"/>
  <c r="O45" i="17"/>
  <c r="Q46" i="17"/>
  <c r="M46" i="17"/>
  <c r="Y46" i="17"/>
  <c r="Z46" i="17" s="1"/>
  <c r="F46" i="17"/>
  <c r="Q47" i="17"/>
  <c r="Y47" i="17"/>
  <c r="F47" i="17"/>
  <c r="S47" i="17"/>
  <c r="F48" i="17"/>
  <c r="O48" i="17"/>
  <c r="U49" i="17"/>
  <c r="V49" i="17" s="1"/>
  <c r="M49" i="17"/>
  <c r="O49" i="17"/>
  <c r="P49" i="17" s="1"/>
  <c r="Q50" i="17"/>
  <c r="R50" i="17" s="1"/>
  <c r="W51" i="17"/>
  <c r="M51" i="17"/>
  <c r="S51" i="17"/>
  <c r="Y51" i="17"/>
  <c r="U52" i="17"/>
  <c r="W52" i="17"/>
  <c r="X52" i="17" s="1"/>
  <c r="M52" i="17"/>
  <c r="Y52" i="17"/>
  <c r="Q53" i="17"/>
  <c r="W53" i="17"/>
  <c r="M53" i="17"/>
  <c r="Y53" i="17"/>
  <c r="Z53" i="17" s="1"/>
  <c r="O53" i="17"/>
  <c r="Q54" i="17"/>
  <c r="R54" i="17" s="1"/>
  <c r="U54" i="17"/>
  <c r="Y54" i="17"/>
  <c r="F54" i="17"/>
  <c r="S54" i="17"/>
  <c r="U55" i="17"/>
  <c r="F55" i="17"/>
  <c r="W56" i="17"/>
  <c r="F56" i="17"/>
  <c r="O56" i="17"/>
  <c r="P56" i="17" s="1"/>
  <c r="U57" i="17"/>
  <c r="V57" i="17" s="1"/>
  <c r="M57" i="17"/>
  <c r="O57" i="17"/>
  <c r="P57" i="17" s="1"/>
  <c r="S57" i="17"/>
  <c r="T57" i="17" s="1"/>
  <c r="F58" i="17"/>
  <c r="O58" i="17"/>
  <c r="P58" i="17" s="1"/>
  <c r="S58" i="17"/>
  <c r="T58" i="17" s="1"/>
  <c r="W59" i="17"/>
  <c r="M59" i="17"/>
  <c r="S59" i="17"/>
  <c r="O59" i="17"/>
  <c r="P59" i="17" s="1"/>
  <c r="Y59" i="17"/>
  <c r="U60" i="17"/>
  <c r="W60" i="17"/>
  <c r="M60" i="17"/>
  <c r="U4" i="17"/>
  <c r="V4" i="17" s="1"/>
  <c r="Y4" i="17"/>
  <c r="S4" i="17"/>
  <c r="AA4" i="17"/>
  <c r="Q4" i="17" s="1"/>
  <c r="F21" i="18"/>
  <c r="M49" i="18"/>
  <c r="Y29" i="18"/>
  <c r="W29" i="18"/>
  <c r="M29" i="18"/>
  <c r="F29" i="18"/>
  <c r="Y18" i="18"/>
  <c r="W18" i="18"/>
  <c r="M18" i="18"/>
  <c r="U46" i="18"/>
  <c r="W46" i="18"/>
  <c r="M46" i="18"/>
  <c r="O15" i="18"/>
  <c r="U15" i="18"/>
  <c r="W15" i="18"/>
  <c r="U31" i="18"/>
  <c r="F53" i="18"/>
  <c r="F30" i="18"/>
  <c r="F39" i="18"/>
  <c r="M39" i="18"/>
  <c r="Y37" i="18"/>
  <c r="W37" i="18"/>
  <c r="M37" i="18"/>
  <c r="F37" i="18"/>
  <c r="Y22" i="18"/>
  <c r="W22" i="18"/>
  <c r="M22" i="18"/>
  <c r="Y20" i="18"/>
  <c r="U20" i="18"/>
  <c r="W20" i="18"/>
  <c r="M20" i="18"/>
  <c r="U36" i="18"/>
  <c r="W36" i="18"/>
  <c r="W41" i="18"/>
  <c r="U41" i="18"/>
  <c r="F45" i="18"/>
  <c r="F14" i="18"/>
  <c r="F28" i="18"/>
  <c r="M28" i="18"/>
  <c r="Y25" i="18"/>
  <c r="W25" i="18"/>
  <c r="M25" i="18"/>
  <c r="F25" i="18"/>
  <c r="Y9" i="18"/>
  <c r="W9" i="18"/>
  <c r="M9" i="18"/>
  <c r="U40" i="18"/>
  <c r="W40" i="18"/>
  <c r="M40" i="18"/>
  <c r="U24" i="18"/>
  <c r="W24" i="18"/>
  <c r="W38" i="18"/>
  <c r="U38" i="18"/>
  <c r="F50" i="18"/>
  <c r="F12" i="18"/>
  <c r="M51" i="18"/>
  <c r="F51" i="18"/>
  <c r="Y43" i="18"/>
  <c r="W43" i="18"/>
  <c r="M43" i="18"/>
  <c r="F43" i="18"/>
  <c r="Y23" i="18"/>
  <c r="W23" i="18"/>
  <c r="M23" i="18"/>
  <c r="U58" i="18"/>
  <c r="W58" i="18"/>
  <c r="M58" i="18"/>
  <c r="W56" i="18"/>
  <c r="U56" i="18"/>
  <c r="U42" i="18"/>
  <c r="F33" i="18"/>
  <c r="F27" i="18"/>
  <c r="M26" i="18"/>
  <c r="F26" i="18"/>
  <c r="Y34" i="18"/>
  <c r="W34" i="18"/>
  <c r="X34" i="18" s="1"/>
  <c r="M34" i="18"/>
  <c r="F34" i="18"/>
  <c r="Y60" i="18"/>
  <c r="W60" i="18"/>
  <c r="M60" i="18"/>
  <c r="Y57" i="18"/>
  <c r="W57" i="18"/>
  <c r="M57" i="18"/>
  <c r="W59" i="18"/>
  <c r="U59" i="18"/>
  <c r="W35" i="18"/>
  <c r="U35" i="18"/>
  <c r="F52" i="18"/>
  <c r="F32" i="18"/>
  <c r="M19" i="18"/>
  <c r="F19" i="18"/>
  <c r="M44" i="18"/>
  <c r="W44" i="18"/>
  <c r="Y44" i="18"/>
  <c r="F44" i="18"/>
  <c r="Y48" i="18"/>
  <c r="M48" i="18"/>
  <c r="W48" i="18"/>
  <c r="U54" i="18"/>
  <c r="W54" i="18"/>
  <c r="M54" i="18"/>
  <c r="W55" i="18"/>
  <c r="U55" i="18"/>
  <c r="U47" i="18"/>
  <c r="U6" i="18"/>
  <c r="F6" i="18"/>
  <c r="F16" i="18"/>
  <c r="M7" i="18"/>
  <c r="F7" i="18"/>
  <c r="W17" i="18"/>
  <c r="Y17" i="18"/>
  <c r="M17" i="18"/>
  <c r="F17" i="18"/>
  <c r="Y5" i="18"/>
  <c r="M5" i="18"/>
  <c r="W5" i="18"/>
  <c r="F5" i="18"/>
  <c r="M11" i="18"/>
  <c r="U11" i="18"/>
  <c r="W11" i="18"/>
  <c r="M4" i="18"/>
  <c r="W4" i="18"/>
  <c r="U4" i="18"/>
  <c r="U10" i="18"/>
  <c r="Q8" i="18"/>
  <c r="F8" i="18"/>
  <c r="Q60" i="17"/>
  <c r="F60" i="17"/>
  <c r="F59" i="17"/>
  <c r="Y58" i="17"/>
  <c r="Z58" i="17" s="1"/>
  <c r="W58" i="17"/>
  <c r="X58" i="17" s="1"/>
  <c r="M58" i="17"/>
  <c r="Y57" i="17"/>
  <c r="Z57" i="17" s="1"/>
  <c r="W57" i="17"/>
  <c r="X57" i="17" s="1"/>
  <c r="F57" i="17"/>
  <c r="Y56" i="17"/>
  <c r="U56" i="17"/>
  <c r="M56" i="17"/>
  <c r="J56" i="17" s="1"/>
  <c r="K56" i="17" s="1"/>
  <c r="M55" i="17"/>
  <c r="Y55" i="17"/>
  <c r="W55" i="17"/>
  <c r="M54" i="17"/>
  <c r="W54" i="17"/>
  <c r="S53" i="17"/>
  <c r="U53" i="17"/>
  <c r="F53" i="17"/>
  <c r="O52" i="17"/>
  <c r="F52" i="17"/>
  <c r="F51" i="17"/>
  <c r="S50" i="17"/>
  <c r="T50" i="17" s="1"/>
  <c r="Y50" i="17"/>
  <c r="Z50" i="17" s="1"/>
  <c r="W50" i="17"/>
  <c r="M50" i="17"/>
  <c r="F50" i="17"/>
  <c r="Y49" i="17"/>
  <c r="Z49" i="17" s="1"/>
  <c r="W49" i="17"/>
  <c r="X49" i="17" s="1"/>
  <c r="F49" i="17"/>
  <c r="Y48" i="17"/>
  <c r="S48" i="17"/>
  <c r="U48" i="17"/>
  <c r="W48" i="17"/>
  <c r="M48" i="17"/>
  <c r="J48" i="17" s="1"/>
  <c r="K48" i="17" s="1"/>
  <c r="M47" i="17"/>
  <c r="U47" i="17"/>
  <c r="W47" i="17"/>
  <c r="W46" i="17"/>
  <c r="U46" i="17"/>
  <c r="U45" i="17"/>
  <c r="W45" i="17"/>
  <c r="Q45" i="17"/>
  <c r="F45" i="17"/>
  <c r="U44" i="17"/>
  <c r="F44" i="17"/>
  <c r="M43" i="17"/>
  <c r="S42" i="17"/>
  <c r="T42" i="17" s="1"/>
  <c r="Y42" i="17"/>
  <c r="Z42" i="17" s="1"/>
  <c r="W42" i="17"/>
  <c r="M42" i="17"/>
  <c r="F42" i="17"/>
  <c r="W41" i="17"/>
  <c r="X41" i="17" s="1"/>
  <c r="M41" i="17"/>
  <c r="F41" i="17"/>
  <c r="U40" i="17"/>
  <c r="M40" i="17"/>
  <c r="J40" i="17" s="1"/>
  <c r="K40" i="17" s="1"/>
  <c r="F40" i="17"/>
  <c r="M39" i="17"/>
  <c r="J39" i="17" s="1"/>
  <c r="W39" i="17"/>
  <c r="X39" i="17" s="1"/>
  <c r="O39" i="17"/>
  <c r="W38" i="17"/>
  <c r="M37" i="17"/>
  <c r="W37" i="17"/>
  <c r="U37" i="17"/>
  <c r="Q37" i="17"/>
  <c r="F37" i="17"/>
  <c r="F36" i="17"/>
  <c r="O35" i="17"/>
  <c r="M35" i="17"/>
  <c r="S34" i="17"/>
  <c r="T34" i="17" s="1"/>
  <c r="Y34" i="17"/>
  <c r="Z34" i="17" s="1"/>
  <c r="W34" i="17"/>
  <c r="X34" i="17" s="1"/>
  <c r="M34" i="17"/>
  <c r="F34" i="17"/>
  <c r="Y33" i="17"/>
  <c r="Z33" i="17" s="1"/>
  <c r="W33" i="17"/>
  <c r="X33" i="17" s="1"/>
  <c r="M33" i="17"/>
  <c r="F33" i="17"/>
  <c r="U32" i="17"/>
  <c r="W32" i="17"/>
  <c r="M32" i="17"/>
  <c r="J32" i="17" s="1"/>
  <c r="K32" i="17" s="1"/>
  <c r="M31" i="17"/>
  <c r="W31" i="17"/>
  <c r="X31" i="17" s="1"/>
  <c r="W30" i="17"/>
  <c r="U30" i="17"/>
  <c r="U29" i="17"/>
  <c r="W29" i="17"/>
  <c r="F29" i="17"/>
  <c r="U28" i="17"/>
  <c r="F28" i="17"/>
  <c r="F27" i="17"/>
  <c r="Q27" i="17"/>
  <c r="M27" i="17"/>
  <c r="S26" i="17"/>
  <c r="T26" i="17" s="1"/>
  <c r="W26" i="17"/>
  <c r="X26" i="17" s="1"/>
  <c r="M26" i="17"/>
  <c r="F26" i="17"/>
  <c r="Y25" i="17"/>
  <c r="Z25" i="17" s="1"/>
  <c r="W25" i="17"/>
  <c r="X25" i="17" s="1"/>
  <c r="F25" i="17"/>
  <c r="S24" i="17"/>
  <c r="Y24" i="17"/>
  <c r="U24" i="17"/>
  <c r="M24" i="17"/>
  <c r="J24" i="17" s="1"/>
  <c r="K24" i="17" s="1"/>
  <c r="M23" i="17"/>
  <c r="W23" i="17"/>
  <c r="M22" i="17"/>
  <c r="J22" i="17" s="1"/>
  <c r="W22" i="17"/>
  <c r="U21" i="17"/>
  <c r="F21" i="17"/>
  <c r="O20" i="17"/>
  <c r="F20" i="17"/>
  <c r="M19" i="17"/>
  <c r="S18" i="17"/>
  <c r="T18" i="17" s="1"/>
  <c r="W18" i="17"/>
  <c r="X18" i="17" s="1"/>
  <c r="M18" i="17"/>
  <c r="F18" i="17"/>
  <c r="W17" i="17"/>
  <c r="X17" i="17" s="1"/>
  <c r="F17" i="17"/>
  <c r="W16" i="17"/>
  <c r="U16" i="17"/>
  <c r="M16" i="17"/>
  <c r="J16" i="17" s="1"/>
  <c r="K16" i="17" s="1"/>
  <c r="F16" i="17"/>
  <c r="Y15" i="17"/>
  <c r="M15" i="17"/>
  <c r="W15" i="17"/>
  <c r="M14" i="17"/>
  <c r="J14" i="17" s="1"/>
  <c r="U14" i="17"/>
  <c r="W14" i="17"/>
  <c r="U13" i="17"/>
  <c r="Q13" i="17"/>
  <c r="F13" i="17"/>
  <c r="U12" i="17"/>
  <c r="F12" i="17"/>
  <c r="M11" i="17"/>
  <c r="Q11" i="17"/>
  <c r="S10" i="17"/>
  <c r="T10" i="17" s="1"/>
  <c r="W10" i="17"/>
  <c r="X10" i="17" s="1"/>
  <c r="M10" i="17"/>
  <c r="F10" i="17"/>
  <c r="W9" i="17"/>
  <c r="X9" i="17" s="1"/>
  <c r="M9" i="17"/>
  <c r="F9" i="17"/>
  <c r="U8" i="17"/>
  <c r="M8" i="17"/>
  <c r="J8" i="17" s="1"/>
  <c r="K8" i="17" s="1"/>
  <c r="F8" i="17"/>
  <c r="W7" i="17"/>
  <c r="M7" i="17"/>
  <c r="M6" i="17"/>
  <c r="W6" i="17"/>
  <c r="U5" i="17"/>
  <c r="W5" i="17"/>
  <c r="F5" i="17"/>
  <c r="M4" i="17"/>
  <c r="W4" i="17"/>
  <c r="F4" i="17"/>
  <c r="G23" i="14"/>
  <c r="E26" i="14"/>
  <c r="E34" i="14"/>
  <c r="Q50" i="14"/>
  <c r="Q10" i="14"/>
  <c r="G10" i="14"/>
  <c r="G56" i="14"/>
  <c r="G11" i="14"/>
  <c r="G31" i="14"/>
  <c r="Q32" i="14"/>
  <c r="G32" i="14"/>
  <c r="E12" i="14"/>
  <c r="Q4" i="14"/>
  <c r="G4" i="14"/>
  <c r="E4" i="14"/>
  <c r="U4" i="14"/>
  <c r="H55" i="18" l="1"/>
  <c r="I55" i="18"/>
  <c r="I8" i="18"/>
  <c r="H8" i="18"/>
  <c r="H33" i="18"/>
  <c r="I33" i="18"/>
  <c r="I12" i="18"/>
  <c r="H12" i="18"/>
  <c r="I60" i="18"/>
  <c r="H60" i="18"/>
  <c r="H46" i="18"/>
  <c r="I46" i="18"/>
  <c r="I36" i="18"/>
  <c r="H36" i="18"/>
  <c r="I40" i="18"/>
  <c r="H40" i="18"/>
  <c r="H50" i="18"/>
  <c r="I50" i="18"/>
  <c r="H29" i="18"/>
  <c r="I29" i="18"/>
  <c r="H31" i="18"/>
  <c r="I31" i="18"/>
  <c r="I24" i="18"/>
  <c r="H24" i="18"/>
  <c r="I16" i="18"/>
  <c r="H16" i="18"/>
  <c r="I19" i="18"/>
  <c r="H19" i="18"/>
  <c r="H45" i="18"/>
  <c r="I45" i="18"/>
  <c r="H54" i="18"/>
  <c r="I54" i="18"/>
  <c r="H18" i="18"/>
  <c r="I18" i="18"/>
  <c r="H41" i="18"/>
  <c r="I41" i="18"/>
  <c r="I56" i="18"/>
  <c r="H56" i="18"/>
  <c r="H5" i="18"/>
  <c r="I5" i="18"/>
  <c r="H34" i="18"/>
  <c r="I34" i="18"/>
  <c r="I28" i="18"/>
  <c r="H28" i="18"/>
  <c r="H49" i="18"/>
  <c r="I49" i="18"/>
  <c r="H10" i="18"/>
  <c r="I10" i="18"/>
  <c r="H58" i="18"/>
  <c r="I58" i="18"/>
  <c r="H57" i="18"/>
  <c r="I57" i="18"/>
  <c r="H6" i="18"/>
  <c r="I6" i="18"/>
  <c r="H25" i="18"/>
  <c r="I25" i="18"/>
  <c r="I39" i="18"/>
  <c r="H39" i="18"/>
  <c r="H22" i="18"/>
  <c r="I22" i="18"/>
  <c r="I59" i="18"/>
  <c r="H59" i="18"/>
  <c r="I7" i="18"/>
  <c r="H7" i="18"/>
  <c r="H17" i="18"/>
  <c r="I17" i="18"/>
  <c r="I32" i="18"/>
  <c r="H32" i="18"/>
  <c r="H26" i="18"/>
  <c r="I26" i="18"/>
  <c r="H30" i="18"/>
  <c r="I30" i="18"/>
  <c r="H13" i="18"/>
  <c r="I13" i="18"/>
  <c r="H38" i="18"/>
  <c r="I38" i="18"/>
  <c r="I48" i="18"/>
  <c r="H48" i="18"/>
  <c r="I47" i="18"/>
  <c r="H47" i="18"/>
  <c r="H11" i="18"/>
  <c r="I11" i="18"/>
  <c r="H43" i="18"/>
  <c r="I43" i="18"/>
  <c r="I52" i="18"/>
  <c r="H52" i="18"/>
  <c r="H51" i="18"/>
  <c r="I51" i="18"/>
  <c r="H53" i="18"/>
  <c r="I53" i="18"/>
  <c r="H21" i="18"/>
  <c r="I21" i="18"/>
  <c r="H9" i="18"/>
  <c r="I9" i="18"/>
  <c r="I15" i="18"/>
  <c r="H15" i="18"/>
  <c r="H42" i="18"/>
  <c r="I42" i="18"/>
  <c r="H35" i="18"/>
  <c r="I35" i="18"/>
  <c r="H4" i="18"/>
  <c r="I4" i="18"/>
  <c r="H14" i="18"/>
  <c r="I14" i="18"/>
  <c r="I44" i="18"/>
  <c r="H44" i="18"/>
  <c r="I27" i="18"/>
  <c r="H27" i="18"/>
  <c r="H37" i="18"/>
  <c r="I37" i="18"/>
  <c r="H23" i="18"/>
  <c r="I23" i="18"/>
  <c r="I20" i="18"/>
  <c r="H20" i="18"/>
  <c r="J58" i="18"/>
  <c r="J33" i="18"/>
  <c r="J35" i="18"/>
  <c r="J10" i="18"/>
  <c r="J44" i="17"/>
  <c r="L44" i="17" s="1"/>
  <c r="L8" i="17"/>
  <c r="G42" i="17"/>
  <c r="H42" i="17"/>
  <c r="I42" i="17"/>
  <c r="H56" i="17"/>
  <c r="I56" i="17"/>
  <c r="H37" i="17"/>
  <c r="I37" i="17"/>
  <c r="K14" i="17"/>
  <c r="L14" i="17"/>
  <c r="G4" i="17"/>
  <c r="I4" i="17"/>
  <c r="H4" i="17"/>
  <c r="G10" i="17"/>
  <c r="H10" i="17"/>
  <c r="I10" i="17"/>
  <c r="G13" i="17"/>
  <c r="H13" i="17"/>
  <c r="I13" i="17"/>
  <c r="G25" i="17"/>
  <c r="H25" i="17"/>
  <c r="I25" i="17"/>
  <c r="I52" i="17"/>
  <c r="H52" i="17"/>
  <c r="N58" i="17"/>
  <c r="J58" i="17"/>
  <c r="J52" i="17"/>
  <c r="J29" i="17"/>
  <c r="J20" i="17"/>
  <c r="L56" i="17"/>
  <c r="H27" i="17"/>
  <c r="I27" i="17"/>
  <c r="H36" i="17"/>
  <c r="I36" i="17"/>
  <c r="I8" i="17"/>
  <c r="H8" i="17"/>
  <c r="H5" i="17"/>
  <c r="I5" i="17"/>
  <c r="G26" i="17"/>
  <c r="H26" i="17"/>
  <c r="I26" i="17"/>
  <c r="N34" i="17"/>
  <c r="I40" i="17"/>
  <c r="H40" i="17"/>
  <c r="H59" i="17"/>
  <c r="I59" i="17"/>
  <c r="I58" i="17"/>
  <c r="H58" i="17"/>
  <c r="H55" i="17"/>
  <c r="I55" i="17"/>
  <c r="I6" i="17"/>
  <c r="H6" i="17"/>
  <c r="L16" i="17"/>
  <c r="N47" i="17"/>
  <c r="J47" i="17"/>
  <c r="G34" i="17"/>
  <c r="H34" i="17"/>
  <c r="I34" i="17"/>
  <c r="H30" i="17"/>
  <c r="I30" i="17"/>
  <c r="I20" i="17"/>
  <c r="H20" i="17"/>
  <c r="H29" i="17"/>
  <c r="I29" i="17"/>
  <c r="I60" i="17"/>
  <c r="H60" i="17"/>
  <c r="J53" i="17"/>
  <c r="I48" i="17"/>
  <c r="H48" i="17"/>
  <c r="H32" i="17"/>
  <c r="I32" i="17"/>
  <c r="J30" i="17"/>
  <c r="J28" i="17"/>
  <c r="N25" i="17"/>
  <c r="J25" i="17"/>
  <c r="J21" i="17"/>
  <c r="H14" i="17"/>
  <c r="I14" i="17"/>
  <c r="L24" i="17"/>
  <c r="L22" i="17"/>
  <c r="K22" i="17"/>
  <c r="G50" i="17"/>
  <c r="H50" i="17"/>
  <c r="I50" i="17"/>
  <c r="K13" i="17"/>
  <c r="L13" i="17"/>
  <c r="G9" i="17"/>
  <c r="H9" i="17"/>
  <c r="I9" i="17"/>
  <c r="N51" i="17"/>
  <c r="I38" i="17"/>
  <c r="H38" i="17"/>
  <c r="H35" i="17"/>
  <c r="I35" i="17"/>
  <c r="H31" i="17"/>
  <c r="I31" i="17"/>
  <c r="L12" i="17"/>
  <c r="K12" i="17"/>
  <c r="L32" i="17"/>
  <c r="N10" i="17"/>
  <c r="N55" i="17"/>
  <c r="N49" i="17"/>
  <c r="J49" i="17"/>
  <c r="H15" i="17"/>
  <c r="I15" i="17"/>
  <c r="N11" i="17"/>
  <c r="G17" i="17"/>
  <c r="H17" i="17"/>
  <c r="I17" i="17"/>
  <c r="G57" i="17"/>
  <c r="H57" i="17"/>
  <c r="I57" i="17"/>
  <c r="N9" i="17"/>
  <c r="J9" i="17"/>
  <c r="I12" i="17"/>
  <c r="H12" i="17"/>
  <c r="H21" i="17"/>
  <c r="I21" i="17"/>
  <c r="G33" i="17"/>
  <c r="H33" i="17"/>
  <c r="I33" i="17"/>
  <c r="J37" i="17"/>
  <c r="G41" i="17"/>
  <c r="H41" i="17"/>
  <c r="I41" i="17"/>
  <c r="N57" i="17"/>
  <c r="J57" i="17"/>
  <c r="H54" i="17"/>
  <c r="I54" i="17"/>
  <c r="H47" i="17"/>
  <c r="I47" i="17"/>
  <c r="J36" i="17"/>
  <c r="I22" i="17"/>
  <c r="H22" i="17"/>
  <c r="H19" i="17"/>
  <c r="I19" i="17"/>
  <c r="J17" i="17"/>
  <c r="L40" i="17"/>
  <c r="H16" i="17"/>
  <c r="I16" i="17"/>
  <c r="H45" i="17"/>
  <c r="I45" i="17"/>
  <c r="G46" i="17"/>
  <c r="I46" i="17"/>
  <c r="H46" i="17"/>
  <c r="G39" i="17"/>
  <c r="H39" i="17"/>
  <c r="I39" i="17"/>
  <c r="G23" i="17"/>
  <c r="H23" i="17"/>
  <c r="I23" i="17"/>
  <c r="K5" i="17"/>
  <c r="L5" i="17"/>
  <c r="I28" i="17"/>
  <c r="H28" i="17"/>
  <c r="K39" i="17"/>
  <c r="L39" i="17"/>
  <c r="H53" i="17"/>
  <c r="I53" i="17"/>
  <c r="H11" i="17"/>
  <c r="I11" i="17"/>
  <c r="J6" i="17"/>
  <c r="G18" i="17"/>
  <c r="I18" i="17"/>
  <c r="H18" i="17"/>
  <c r="N33" i="17"/>
  <c r="J33" i="17"/>
  <c r="J35" i="17"/>
  <c r="N41" i="17"/>
  <c r="J41" i="17"/>
  <c r="I44" i="17"/>
  <c r="H44" i="17"/>
  <c r="G49" i="17"/>
  <c r="H49" i="17"/>
  <c r="I49" i="17"/>
  <c r="H51" i="17"/>
  <c r="I51" i="17"/>
  <c r="J59" i="17"/>
  <c r="J45" i="17"/>
  <c r="H43" i="17"/>
  <c r="I43" i="17"/>
  <c r="J38" i="17"/>
  <c r="I24" i="17"/>
  <c r="H24" i="17"/>
  <c r="H7" i="17"/>
  <c r="I7" i="17"/>
  <c r="L48" i="17"/>
  <c r="Z59" i="17"/>
  <c r="T51" i="17"/>
  <c r="Z43" i="17"/>
  <c r="R35" i="17"/>
  <c r="T19" i="17"/>
  <c r="V11" i="17"/>
  <c r="X14" i="17"/>
  <c r="R46" i="17"/>
  <c r="P38" i="17"/>
  <c r="T22" i="17"/>
  <c r="V46" i="17"/>
  <c r="X54" i="17"/>
  <c r="T54" i="17"/>
  <c r="R30" i="17"/>
  <c r="P22" i="17"/>
  <c r="Z14" i="17"/>
  <c r="V6" i="17"/>
  <c r="X6" i="17"/>
  <c r="Z13" i="17"/>
  <c r="P53" i="17"/>
  <c r="R5" i="17"/>
  <c r="X5" i="17"/>
  <c r="Z37" i="17"/>
  <c r="Z6" i="17"/>
  <c r="P45" i="17"/>
  <c r="N37" i="17"/>
  <c r="T4" i="17"/>
  <c r="R53" i="17"/>
  <c r="Z45" i="17"/>
  <c r="R21" i="17"/>
  <c r="P13" i="17"/>
  <c r="P5" i="17"/>
  <c r="G8" i="17"/>
  <c r="N16" i="17"/>
  <c r="N56" i="17"/>
  <c r="X56" i="17"/>
  <c r="Z32" i="17"/>
  <c r="N8" i="17"/>
  <c r="V16" i="17"/>
  <c r="N32" i="17"/>
  <c r="G40" i="17"/>
  <c r="X48" i="17"/>
  <c r="P48" i="17"/>
  <c r="P32" i="17"/>
  <c r="Z8" i="17"/>
  <c r="T16" i="17"/>
  <c r="X16" i="17"/>
  <c r="X32" i="17"/>
  <c r="N40" i="17"/>
  <c r="Z56" i="17"/>
  <c r="P8" i="17"/>
  <c r="V24" i="17"/>
  <c r="V40" i="17"/>
  <c r="T48" i="17"/>
  <c r="T8" i="17"/>
  <c r="Z24" i="17"/>
  <c r="Z48" i="17"/>
  <c r="Z40" i="17"/>
  <c r="P24" i="17"/>
  <c r="X8" i="17"/>
  <c r="T24" i="17"/>
  <c r="X15" i="17"/>
  <c r="T47" i="17"/>
  <c r="N27" i="17"/>
  <c r="V30" i="17"/>
  <c r="X47" i="17"/>
  <c r="X7" i="17"/>
  <c r="X22" i="17"/>
  <c r="R27" i="17"/>
  <c r="X30" i="17"/>
  <c r="P35" i="17"/>
  <c r="P39" i="17"/>
  <c r="V47" i="17"/>
  <c r="Z55" i="17"/>
  <c r="X59" i="17"/>
  <c r="V54" i="17"/>
  <c r="R47" i="17"/>
  <c r="X43" i="17"/>
  <c r="V38" i="17"/>
  <c r="P33" i="17"/>
  <c r="R31" i="17"/>
  <c r="X27" i="17"/>
  <c r="V22" i="17"/>
  <c r="V19" i="17"/>
  <c r="Z11" i="17"/>
  <c r="R9" i="17"/>
  <c r="Z7" i="17"/>
  <c r="X23" i="17"/>
  <c r="N31" i="17"/>
  <c r="N39" i="17"/>
  <c r="X44" i="17"/>
  <c r="Z39" i="17"/>
  <c r="Z23" i="17"/>
  <c r="R11" i="17"/>
  <c r="V14" i="17"/>
  <c r="N19" i="17"/>
  <c r="N23" i="17"/>
  <c r="G55" i="17"/>
  <c r="Z51" i="17"/>
  <c r="V39" i="17"/>
  <c r="T35" i="17"/>
  <c r="Z30" i="17"/>
  <c r="P25" i="17"/>
  <c r="V23" i="17"/>
  <c r="Z19" i="17"/>
  <c r="P14" i="17"/>
  <c r="X11" i="17"/>
  <c r="N15" i="17"/>
  <c r="N43" i="17"/>
  <c r="X46" i="17"/>
  <c r="T59" i="17"/>
  <c r="X51" i="17"/>
  <c r="R43" i="17"/>
  <c r="Z38" i="17"/>
  <c r="X35" i="17"/>
  <c r="Z31" i="17"/>
  <c r="Z27" i="17"/>
  <c r="R14" i="17"/>
  <c r="X12" i="17"/>
  <c r="R6" i="17"/>
  <c r="V55" i="17"/>
  <c r="G12" i="17"/>
  <c r="N7" i="17"/>
  <c r="Z15" i="17"/>
  <c r="N35" i="17"/>
  <c r="X38" i="17"/>
  <c r="G44" i="17"/>
  <c r="X55" i="17"/>
  <c r="N59" i="17"/>
  <c r="Z54" i="17"/>
  <c r="Z47" i="17"/>
  <c r="V31" i="17"/>
  <c r="T27" i="17"/>
  <c r="Z22" i="17"/>
  <c r="X19" i="17"/>
  <c r="G7" i="17"/>
  <c r="G43" i="18"/>
  <c r="J54" i="18"/>
  <c r="J46" i="18"/>
  <c r="J55" i="18"/>
  <c r="J40" i="18"/>
  <c r="J20" i="18"/>
  <c r="J38" i="18"/>
  <c r="J42" i="18"/>
  <c r="J6" i="18"/>
  <c r="N29" i="18"/>
  <c r="J52" i="18"/>
  <c r="J8" i="18"/>
  <c r="J57" i="18"/>
  <c r="J11" i="18"/>
  <c r="J15" i="18"/>
  <c r="J53" i="18"/>
  <c r="J45" i="18"/>
  <c r="J47" i="18"/>
  <c r="J50" i="18"/>
  <c r="N11" i="18"/>
  <c r="X40" i="18"/>
  <c r="Y58" i="18"/>
  <c r="Z58" i="18" s="1"/>
  <c r="S48" i="18"/>
  <c r="T48" i="18" s="1"/>
  <c r="Y54" i="18"/>
  <c r="Z54" i="18" s="1"/>
  <c r="Y11" i="18"/>
  <c r="Z11" i="18" s="1"/>
  <c r="G50" i="18"/>
  <c r="R32" i="14"/>
  <c r="Y52" i="18"/>
  <c r="Z52" i="18" s="1"/>
  <c r="G6" i="18"/>
  <c r="Y24" i="18"/>
  <c r="Z24" i="18" s="1"/>
  <c r="Q12" i="18"/>
  <c r="R12" i="18" s="1"/>
  <c r="G8" i="18"/>
  <c r="R35" i="18"/>
  <c r="G47" i="18"/>
  <c r="T10" i="18"/>
  <c r="R10" i="18"/>
  <c r="R4" i="14"/>
  <c r="O49" i="18"/>
  <c r="P49" i="18" s="1"/>
  <c r="U49" i="18"/>
  <c r="V49" i="18" s="1"/>
  <c r="Y31" i="18"/>
  <c r="Z31" i="18" s="1"/>
  <c r="S53" i="18"/>
  <c r="T53" i="18" s="1"/>
  <c r="O39" i="18"/>
  <c r="P39" i="18" s="1"/>
  <c r="U39" i="18"/>
  <c r="V39" i="18" s="1"/>
  <c r="Y41" i="18"/>
  <c r="Z41" i="18" s="1"/>
  <c r="S45" i="18"/>
  <c r="T45" i="18" s="1"/>
  <c r="O28" i="18"/>
  <c r="P28" i="18" s="1"/>
  <c r="Q28" i="18"/>
  <c r="R28" i="18" s="1"/>
  <c r="U28" i="18"/>
  <c r="V28" i="18" s="1"/>
  <c r="S40" i="18"/>
  <c r="T40" i="18" s="1"/>
  <c r="Y38" i="18"/>
  <c r="Z38" i="18" s="1"/>
  <c r="S50" i="18"/>
  <c r="T50" i="18" s="1"/>
  <c r="O51" i="18"/>
  <c r="D51" i="18" s="1"/>
  <c r="E51" i="18" s="1"/>
  <c r="Q51" i="18"/>
  <c r="R51" i="18" s="1"/>
  <c r="U51" i="18"/>
  <c r="V51" i="18" s="1"/>
  <c r="S58" i="18"/>
  <c r="O26" i="18"/>
  <c r="D26" i="18" s="1"/>
  <c r="E26" i="18" s="1"/>
  <c r="O19" i="18"/>
  <c r="D19" i="18" s="1"/>
  <c r="E19" i="18" s="1"/>
  <c r="Q19" i="18"/>
  <c r="R19" i="18" s="1"/>
  <c r="Y47" i="18"/>
  <c r="Z47" i="18" s="1"/>
  <c r="O7" i="18"/>
  <c r="D7" i="18" s="1"/>
  <c r="E7" i="18" s="1"/>
  <c r="Q7" i="18"/>
  <c r="R7" i="18" s="1"/>
  <c r="Y10" i="18"/>
  <c r="Z10" i="18" s="1"/>
  <c r="G35" i="18"/>
  <c r="R47" i="18"/>
  <c r="U21" i="18"/>
  <c r="V21" i="18" s="1"/>
  <c r="U30" i="18"/>
  <c r="V30" i="18" s="1"/>
  <c r="U14" i="18"/>
  <c r="V14" i="18" s="1"/>
  <c r="S9" i="18"/>
  <c r="T9" i="18" s="1"/>
  <c r="U12" i="18"/>
  <c r="V12" i="18" s="1"/>
  <c r="U16" i="18"/>
  <c r="V16" i="18" s="1"/>
  <c r="S5" i="18"/>
  <c r="T5" i="18" s="1"/>
  <c r="R41" i="18"/>
  <c r="G38" i="18"/>
  <c r="V47" i="18"/>
  <c r="X41" i="18"/>
  <c r="R23" i="14"/>
  <c r="S29" i="18"/>
  <c r="T29" i="18" s="1"/>
  <c r="Y46" i="18"/>
  <c r="Z46" i="18" s="1"/>
  <c r="U53" i="18"/>
  <c r="V53" i="18" s="1"/>
  <c r="Q45" i="18"/>
  <c r="R45" i="18" s="1"/>
  <c r="U45" i="18"/>
  <c r="V45" i="18" s="1"/>
  <c r="Q14" i="18"/>
  <c r="R14" i="18" s="1"/>
  <c r="V35" i="18"/>
  <c r="H34" i="14"/>
  <c r="S17" i="18"/>
  <c r="T17" i="18" s="1"/>
  <c r="P11" i="18"/>
  <c r="N54" i="18"/>
  <c r="V40" i="18"/>
  <c r="N20" i="18"/>
  <c r="S46" i="18"/>
  <c r="T46" i="18" s="1"/>
  <c r="O31" i="18"/>
  <c r="P31" i="18" s="1"/>
  <c r="Q39" i="18"/>
  <c r="R39" i="18" s="1"/>
  <c r="S20" i="18"/>
  <c r="T20" i="18" s="1"/>
  <c r="O41" i="18"/>
  <c r="D41" i="18" s="1"/>
  <c r="E41" i="18" s="1"/>
  <c r="Y42" i="18"/>
  <c r="Z42" i="18" s="1"/>
  <c r="Y35" i="18"/>
  <c r="Z35" i="18" s="1"/>
  <c r="T6" i="18"/>
  <c r="P54" i="18"/>
  <c r="U32" i="18"/>
  <c r="V32" i="18" s="1"/>
  <c r="R33" i="14"/>
  <c r="V54" i="18"/>
  <c r="N57" i="18"/>
  <c r="V20" i="18"/>
  <c r="X57" i="18"/>
  <c r="Z20" i="18"/>
  <c r="N46" i="18"/>
  <c r="Z57" i="18"/>
  <c r="N58" i="18"/>
  <c r="X46" i="18"/>
  <c r="R56" i="14"/>
  <c r="Q53" i="18"/>
  <c r="R53" i="18" s="1"/>
  <c r="O36" i="18"/>
  <c r="P36" i="18" s="1"/>
  <c r="O12" i="18"/>
  <c r="D12" i="18" s="1"/>
  <c r="E12" i="18" s="1"/>
  <c r="S34" i="18"/>
  <c r="T34" i="18" s="1"/>
  <c r="Q6" i="18"/>
  <c r="R6" i="18" s="1"/>
  <c r="T57" i="18"/>
  <c r="T54" i="18"/>
  <c r="T11" i="18"/>
  <c r="T58" i="18"/>
  <c r="X11" i="18"/>
  <c r="X58" i="18"/>
  <c r="V46" i="18"/>
  <c r="R34" i="14"/>
  <c r="G46" i="18"/>
  <c r="V11" i="18"/>
  <c r="V58" i="18"/>
  <c r="N40" i="18"/>
  <c r="F30" i="14"/>
  <c r="O21" i="18"/>
  <c r="P21" i="18" s="1"/>
  <c r="Y15" i="18"/>
  <c r="Z15" i="18" s="1"/>
  <c r="X5" i="18"/>
  <c r="X54" i="18"/>
  <c r="Z23" i="18"/>
  <c r="N9" i="18"/>
  <c r="X20" i="18"/>
  <c r="P35" i="18"/>
  <c r="P47" i="18"/>
  <c r="P10" i="18"/>
  <c r="G24" i="18"/>
  <c r="X55" i="18"/>
  <c r="V36" i="18"/>
  <c r="V31" i="18"/>
  <c r="O30" i="18"/>
  <c r="P30" i="18" s="1"/>
  <c r="Y36" i="18"/>
  <c r="Z36" i="18" s="1"/>
  <c r="O14" i="18"/>
  <c r="P14" i="18" s="1"/>
  <c r="O24" i="18"/>
  <c r="P24" i="18" s="1"/>
  <c r="O56" i="18"/>
  <c r="D56" i="18" s="1"/>
  <c r="E56" i="18" s="1"/>
  <c r="Y56" i="18"/>
  <c r="Z56" i="18" s="1"/>
  <c r="O59" i="18"/>
  <c r="P59" i="18" s="1"/>
  <c r="O32" i="18"/>
  <c r="D32" i="18" s="1"/>
  <c r="E32" i="18" s="1"/>
  <c r="Y55" i="18"/>
  <c r="Z55" i="18" s="1"/>
  <c r="O16" i="18"/>
  <c r="P16" i="18" s="1"/>
  <c r="Q16" i="18"/>
  <c r="R16" i="18" s="1"/>
  <c r="O4" i="18"/>
  <c r="P4" i="18" s="1"/>
  <c r="Y4" i="18"/>
  <c r="Z4" i="18" s="1"/>
  <c r="V10" i="18"/>
  <c r="X59" i="18"/>
  <c r="V15" i="18"/>
  <c r="R54" i="14"/>
  <c r="F49" i="14"/>
  <c r="H47" i="14"/>
  <c r="R46" i="14"/>
  <c r="R38" i="14"/>
  <c r="F33" i="14"/>
  <c r="R30" i="14"/>
  <c r="R22" i="14"/>
  <c r="R14" i="14"/>
  <c r="F9" i="14"/>
  <c r="H7" i="14"/>
  <c r="R6" i="14"/>
  <c r="H49" i="14"/>
  <c r="V38" i="18"/>
  <c r="H46" i="14"/>
  <c r="H40" i="14"/>
  <c r="H24" i="14"/>
  <c r="H16" i="14"/>
  <c r="H8" i="14"/>
  <c r="R7" i="14"/>
  <c r="S18" i="18"/>
  <c r="T18" i="18" s="1"/>
  <c r="Q30" i="18"/>
  <c r="R30" i="18" s="1"/>
  <c r="S22" i="18"/>
  <c r="T22" i="18" s="1"/>
  <c r="Y40" i="18"/>
  <c r="Z40" i="18" s="1"/>
  <c r="Q50" i="18"/>
  <c r="R50" i="18" s="1"/>
  <c r="S23" i="18"/>
  <c r="T23" i="18" s="1"/>
  <c r="S60" i="18"/>
  <c r="T60" i="18" s="1"/>
  <c r="R17" i="14"/>
  <c r="R25" i="14"/>
  <c r="X4" i="18"/>
  <c r="X38" i="18"/>
  <c r="R48" i="14"/>
  <c r="R40" i="14"/>
  <c r="H33" i="14"/>
  <c r="R24" i="14"/>
  <c r="R16" i="14"/>
  <c r="H9" i="14"/>
  <c r="R8" i="14"/>
  <c r="P38" i="18"/>
  <c r="P42" i="18"/>
  <c r="R9" i="14"/>
  <c r="V41" i="18"/>
  <c r="F4" i="14"/>
  <c r="X43" i="18"/>
  <c r="G25" i="18"/>
  <c r="R52" i="14"/>
  <c r="H29" i="14"/>
  <c r="R57" i="14"/>
  <c r="F5" i="14"/>
  <c r="Z43" i="18"/>
  <c r="F21" i="14"/>
  <c r="X29" i="18"/>
  <c r="G44" i="18"/>
  <c r="Z34" i="18"/>
  <c r="Z44" i="18"/>
  <c r="Z60" i="18"/>
  <c r="N23" i="18"/>
  <c r="G37" i="18"/>
  <c r="G34" i="18"/>
  <c r="R20" i="14"/>
  <c r="R53" i="14"/>
  <c r="R45" i="14"/>
  <c r="F40" i="14"/>
  <c r="H38" i="14"/>
  <c r="R37" i="14"/>
  <c r="H30" i="14"/>
  <c r="R29" i="14"/>
  <c r="H22" i="14"/>
  <c r="R21" i="14"/>
  <c r="R13" i="14"/>
  <c r="H6" i="14"/>
  <c r="R5" i="14"/>
  <c r="O29" i="18"/>
  <c r="P29" i="18" s="1"/>
  <c r="S15" i="18"/>
  <c r="T15" i="18" s="1"/>
  <c r="Y53" i="18"/>
  <c r="Z53" i="18" s="1"/>
  <c r="S30" i="18"/>
  <c r="T30" i="18" s="1"/>
  <c r="O37" i="18"/>
  <c r="P37" i="18" s="1"/>
  <c r="O25" i="18"/>
  <c r="P25" i="18" s="1"/>
  <c r="Q24" i="18"/>
  <c r="R24" i="18" s="1"/>
  <c r="S12" i="18"/>
  <c r="T12" i="18" s="1"/>
  <c r="O43" i="18"/>
  <c r="D43" i="18" s="1"/>
  <c r="E43" i="18" s="1"/>
  <c r="S32" i="18"/>
  <c r="T32" i="18" s="1"/>
  <c r="Q44" i="18"/>
  <c r="R44" i="18" s="1"/>
  <c r="O48" i="18"/>
  <c r="P48" i="18" s="1"/>
  <c r="Y6" i="18"/>
  <c r="Z6" i="18" s="1"/>
  <c r="Q17" i="18"/>
  <c r="R17" i="18" s="1"/>
  <c r="U17" i="18"/>
  <c r="V17" i="18" s="1"/>
  <c r="S4" i="18"/>
  <c r="T4" i="18" s="1"/>
  <c r="R31" i="14"/>
  <c r="R10" i="14"/>
  <c r="R42" i="14"/>
  <c r="F50" i="14"/>
  <c r="R26" i="14"/>
  <c r="R18" i="14"/>
  <c r="R36" i="14"/>
  <c r="O13" i="18"/>
  <c r="P13" i="18" s="1"/>
  <c r="U13" i="18"/>
  <c r="V13" i="18" s="1"/>
  <c r="G58" i="18"/>
  <c r="X8" i="18"/>
  <c r="Q29" i="18"/>
  <c r="R29" i="18" s="1"/>
  <c r="Q36" i="18"/>
  <c r="R36" i="18" s="1"/>
  <c r="S14" i="18"/>
  <c r="T14" i="18" s="1"/>
  <c r="U25" i="18"/>
  <c r="V25" i="18" s="1"/>
  <c r="Y50" i="18"/>
  <c r="Z50" i="18" s="1"/>
  <c r="U43" i="18"/>
  <c r="V43" i="18" s="1"/>
  <c r="Y27" i="18"/>
  <c r="Z27" i="18" s="1"/>
  <c r="S59" i="18"/>
  <c r="T59" i="18" s="1"/>
  <c r="Y32" i="18"/>
  <c r="Z32" i="18" s="1"/>
  <c r="O44" i="18"/>
  <c r="D44" i="18" s="1"/>
  <c r="E44" i="18" s="1"/>
  <c r="U44" i="18"/>
  <c r="V44" i="18" s="1"/>
  <c r="S55" i="18"/>
  <c r="T55" i="18" s="1"/>
  <c r="Q55" i="18"/>
  <c r="R55" i="18" s="1"/>
  <c r="Y16" i="18"/>
  <c r="Z16" i="18" s="1"/>
  <c r="S16" i="18"/>
  <c r="T16" i="18" s="1"/>
  <c r="O17" i="18"/>
  <c r="P17" i="18" s="1"/>
  <c r="O5" i="18"/>
  <c r="P5" i="18" s="1"/>
  <c r="R47" i="14"/>
  <c r="R50" i="14"/>
  <c r="R12" i="14"/>
  <c r="Z59" i="18"/>
  <c r="Q43" i="18"/>
  <c r="R43" i="18" s="1"/>
  <c r="H50" i="14"/>
  <c r="R49" i="14"/>
  <c r="R41" i="14"/>
  <c r="X10" i="18"/>
  <c r="Q13" i="18"/>
  <c r="R13" i="18" s="1"/>
  <c r="S21" i="18"/>
  <c r="T21" i="18" s="1"/>
  <c r="Y14" i="18"/>
  <c r="Z14" i="18" s="1"/>
  <c r="S24" i="18"/>
  <c r="T24" i="18" s="1"/>
  <c r="Q4" i="18"/>
  <c r="R4" i="18" s="1"/>
  <c r="R58" i="14"/>
  <c r="R51" i="14"/>
  <c r="F47" i="14"/>
  <c r="R28" i="14"/>
  <c r="H5" i="14"/>
  <c r="V8" i="18"/>
  <c r="X45" i="18"/>
  <c r="U29" i="18"/>
  <c r="V29" i="18" s="1"/>
  <c r="Q15" i="18"/>
  <c r="R15" i="18" s="1"/>
  <c r="Y30" i="18"/>
  <c r="Z30" i="18" s="1"/>
  <c r="Q37" i="18"/>
  <c r="R37" i="18" s="1"/>
  <c r="Y45" i="18"/>
  <c r="Z45" i="18" s="1"/>
  <c r="O23" i="18"/>
  <c r="D23" i="18" s="1"/>
  <c r="E23" i="18" s="1"/>
  <c r="S56" i="18"/>
  <c r="T56" i="18" s="1"/>
  <c r="Y33" i="18"/>
  <c r="Z33" i="18" s="1"/>
  <c r="Y8" i="18"/>
  <c r="Z8" i="18" s="1"/>
  <c r="R39" i="14"/>
  <c r="R15" i="14"/>
  <c r="H45" i="14"/>
  <c r="F46" i="14"/>
  <c r="R43" i="14"/>
  <c r="R35" i="14"/>
  <c r="R27" i="14"/>
  <c r="F22" i="14"/>
  <c r="R19" i="14"/>
  <c r="H12" i="14"/>
  <c r="R11" i="14"/>
  <c r="Y21" i="18"/>
  <c r="Z21" i="18" s="1"/>
  <c r="U37" i="18"/>
  <c r="V37" i="18" s="1"/>
  <c r="S36" i="18"/>
  <c r="T36" i="18" s="1"/>
  <c r="Q25" i="18"/>
  <c r="R25" i="18" s="1"/>
  <c r="Y12" i="18"/>
  <c r="Z12" i="18" s="1"/>
  <c r="S27" i="18"/>
  <c r="T27" i="18" s="1"/>
  <c r="U34" i="18"/>
  <c r="V34" i="18" s="1"/>
  <c r="R55" i="14"/>
  <c r="H43" i="14"/>
  <c r="F34" i="14"/>
  <c r="H27" i="14"/>
  <c r="H19" i="14"/>
  <c r="R44" i="14"/>
  <c r="H21" i="14"/>
  <c r="R60" i="14"/>
  <c r="X31" i="18"/>
  <c r="Q32" i="17"/>
  <c r="R32" i="17" s="1"/>
  <c r="R37" i="17"/>
  <c r="G5" i="17"/>
  <c r="V37" i="17"/>
  <c r="V48" i="17"/>
  <c r="X29" i="17"/>
  <c r="X37" i="17"/>
  <c r="V56" i="17"/>
  <c r="R45" i="17"/>
  <c r="O4" i="17"/>
  <c r="P4" i="17" s="1"/>
  <c r="Y60" i="17"/>
  <c r="Z60" i="17" s="1"/>
  <c r="U58" i="17"/>
  <c r="V58" i="17" s="1"/>
  <c r="O54" i="17"/>
  <c r="P54" i="17" s="1"/>
  <c r="S52" i="17"/>
  <c r="T52" i="17" s="1"/>
  <c r="Q51" i="17"/>
  <c r="R51" i="17" s="1"/>
  <c r="U50" i="17"/>
  <c r="V50" i="17" s="1"/>
  <c r="Y44" i="17"/>
  <c r="Z44" i="17" s="1"/>
  <c r="S39" i="17"/>
  <c r="T39" i="17" s="1"/>
  <c r="Y36" i="17"/>
  <c r="Z36" i="17" s="1"/>
  <c r="O34" i="17"/>
  <c r="P34" i="17" s="1"/>
  <c r="S31" i="17"/>
  <c r="T31" i="17" s="1"/>
  <c r="Q15" i="17"/>
  <c r="R15" i="17" s="1"/>
  <c r="V13" i="17"/>
  <c r="O60" i="17"/>
  <c r="P60" i="17" s="1"/>
  <c r="U59" i="17"/>
  <c r="V59" i="17" s="1"/>
  <c r="Q58" i="17"/>
  <c r="R58" i="17" s="1"/>
  <c r="Q57" i="17"/>
  <c r="R57" i="17" s="1"/>
  <c r="S56" i="17"/>
  <c r="T56" i="17" s="1"/>
  <c r="D56" i="17"/>
  <c r="E56" i="17" s="1"/>
  <c r="O55" i="17"/>
  <c r="P55" i="17" s="1"/>
  <c r="Q52" i="17"/>
  <c r="R52" i="17" s="1"/>
  <c r="O51" i="17"/>
  <c r="P51" i="17" s="1"/>
  <c r="U51" i="17"/>
  <c r="V51" i="17" s="1"/>
  <c r="S49" i="17"/>
  <c r="T49" i="17" s="1"/>
  <c r="D48" i="17"/>
  <c r="E48" i="17" s="1"/>
  <c r="O47" i="17"/>
  <c r="P47" i="17" s="1"/>
  <c r="S46" i="17"/>
  <c r="T46" i="17" s="1"/>
  <c r="S45" i="17"/>
  <c r="T45" i="17" s="1"/>
  <c r="O43" i="17"/>
  <c r="P43" i="17" s="1"/>
  <c r="Q42" i="17"/>
  <c r="R42" i="17" s="1"/>
  <c r="S41" i="17"/>
  <c r="T41" i="17" s="1"/>
  <c r="S40" i="17"/>
  <c r="T40" i="17" s="1"/>
  <c r="Q40" i="17"/>
  <c r="R40" i="17" s="1"/>
  <c r="S38" i="17"/>
  <c r="T38" i="17" s="1"/>
  <c r="U35" i="17"/>
  <c r="V35" i="17" s="1"/>
  <c r="Q34" i="17"/>
  <c r="R34" i="17" s="1"/>
  <c r="S32" i="17"/>
  <c r="T32" i="17" s="1"/>
  <c r="D32" i="17"/>
  <c r="E32" i="17" s="1"/>
  <c r="O31" i="17"/>
  <c r="P31" i="17" s="1"/>
  <c r="S30" i="17"/>
  <c r="T30" i="17" s="1"/>
  <c r="S29" i="17"/>
  <c r="T29" i="17" s="1"/>
  <c r="Q28" i="17"/>
  <c r="R28" i="17" s="1"/>
  <c r="O27" i="17"/>
  <c r="P27" i="17" s="1"/>
  <c r="U27" i="17"/>
  <c r="V27" i="17" s="1"/>
  <c r="S25" i="17"/>
  <c r="T25" i="17" s="1"/>
  <c r="Q24" i="17"/>
  <c r="R24" i="17" s="1"/>
  <c r="O23" i="17"/>
  <c r="P23" i="17" s="1"/>
  <c r="S21" i="17"/>
  <c r="T21" i="17" s="1"/>
  <c r="X21" i="17"/>
  <c r="Q20" i="17"/>
  <c r="R20" i="17" s="1"/>
  <c r="O19" i="17"/>
  <c r="P19" i="17" s="1"/>
  <c r="S17" i="17"/>
  <c r="T17" i="17" s="1"/>
  <c r="O15" i="17"/>
  <c r="P15" i="17" s="1"/>
  <c r="X13" i="17"/>
  <c r="O11" i="17"/>
  <c r="P11" i="17" s="1"/>
  <c r="S9" i="17"/>
  <c r="T9" i="17" s="1"/>
  <c r="Q8" i="17"/>
  <c r="R8" i="17" s="1"/>
  <c r="O7" i="17"/>
  <c r="P7" i="17" s="1"/>
  <c r="S6" i="17"/>
  <c r="T6" i="17" s="1"/>
  <c r="S5" i="17"/>
  <c r="T5" i="17" s="1"/>
  <c r="Z29" i="17"/>
  <c r="R4" i="17"/>
  <c r="Z4" i="17"/>
  <c r="S55" i="17"/>
  <c r="T55" i="17" s="1"/>
  <c r="O50" i="17"/>
  <c r="P50" i="17" s="1"/>
  <c r="O42" i="17"/>
  <c r="P42" i="17" s="1"/>
  <c r="Q39" i="17"/>
  <c r="R39" i="17" s="1"/>
  <c r="S36" i="17"/>
  <c r="T36" i="17" s="1"/>
  <c r="U34" i="17"/>
  <c r="V34" i="17" s="1"/>
  <c r="Y28" i="17"/>
  <c r="Z28" i="17" s="1"/>
  <c r="U26" i="17"/>
  <c r="V26" i="17" s="1"/>
  <c r="Q23" i="17"/>
  <c r="R23" i="17" s="1"/>
  <c r="Y20" i="17"/>
  <c r="Z20" i="17" s="1"/>
  <c r="O18" i="17"/>
  <c r="P18" i="17" s="1"/>
  <c r="Y12" i="17"/>
  <c r="Z12" i="17" s="1"/>
  <c r="U10" i="17"/>
  <c r="V10" i="17" s="1"/>
  <c r="G21" i="17"/>
  <c r="V32" i="17"/>
  <c r="X4" i="17"/>
  <c r="V8" i="17"/>
  <c r="V5" i="17"/>
  <c r="R13" i="17"/>
  <c r="S60" i="17"/>
  <c r="T60" i="17" s="1"/>
  <c r="Q55" i="17"/>
  <c r="R55" i="17" s="1"/>
  <c r="O46" i="17"/>
  <c r="P46" i="17" s="1"/>
  <c r="S44" i="17"/>
  <c r="T44" i="17" s="1"/>
  <c r="T37" i="17"/>
  <c r="O26" i="17"/>
  <c r="P26" i="17" s="1"/>
  <c r="S23" i="17"/>
  <c r="T23" i="17" s="1"/>
  <c r="S12" i="17"/>
  <c r="T12" i="17" s="1"/>
  <c r="O10" i="17"/>
  <c r="P10" i="17" s="1"/>
  <c r="S7" i="17"/>
  <c r="T7" i="17" s="1"/>
  <c r="Q7" i="17"/>
  <c r="R7" i="17" s="1"/>
  <c r="V21" i="17"/>
  <c r="N24" i="17"/>
  <c r="N48" i="17"/>
  <c r="Q59" i="17"/>
  <c r="R59" i="17" s="1"/>
  <c r="Z5" i="18"/>
  <c r="V52" i="18"/>
  <c r="Q21" i="18"/>
  <c r="R21" i="18" s="1"/>
  <c r="X60" i="18"/>
  <c r="X36" i="18"/>
  <c r="Z22" i="18"/>
  <c r="N36" i="18"/>
  <c r="V50" i="18"/>
  <c r="R31" i="18"/>
  <c r="G41" i="18"/>
  <c r="P40" i="18"/>
  <c r="V23" i="18"/>
  <c r="V48" i="18"/>
  <c r="V5" i="18"/>
  <c r="Q18" i="18"/>
  <c r="R18" i="18" s="1"/>
  <c r="G15" i="18"/>
  <c r="Q23" i="18"/>
  <c r="R23" i="18" s="1"/>
  <c r="Q58" i="18"/>
  <c r="R58" i="18" s="1"/>
  <c r="G56" i="18"/>
  <c r="Q60" i="18"/>
  <c r="R60" i="18" s="1"/>
  <c r="G59" i="18"/>
  <c r="N52" i="18"/>
  <c r="Q48" i="18"/>
  <c r="R48" i="18" s="1"/>
  <c r="G55" i="18"/>
  <c r="N6" i="18"/>
  <c r="Q5" i="18"/>
  <c r="R5" i="18" s="1"/>
  <c r="Q11" i="18"/>
  <c r="R11" i="18" s="1"/>
  <c r="T8" i="18"/>
  <c r="N8" i="18"/>
  <c r="V60" i="18"/>
  <c r="Q46" i="18"/>
  <c r="R46" i="18" s="1"/>
  <c r="G36" i="18"/>
  <c r="R8" i="18"/>
  <c r="G5" i="18"/>
  <c r="V59" i="18"/>
  <c r="R33" i="18"/>
  <c r="X23" i="18"/>
  <c r="X15" i="18"/>
  <c r="Z18" i="18"/>
  <c r="P46" i="18"/>
  <c r="G23" i="18"/>
  <c r="N59" i="18"/>
  <c r="R38" i="18"/>
  <c r="G42" i="18"/>
  <c r="T47" i="18"/>
  <c r="G10" i="18"/>
  <c r="T38" i="18"/>
  <c r="P55" i="18"/>
  <c r="G11" i="18"/>
  <c r="N50" i="18"/>
  <c r="V4" i="18"/>
  <c r="V56" i="18"/>
  <c r="X9" i="18"/>
  <c r="P15" i="18"/>
  <c r="N15" i="18"/>
  <c r="G9" i="18"/>
  <c r="N56" i="18"/>
  <c r="R52" i="18"/>
  <c r="X47" i="18"/>
  <c r="P33" i="18"/>
  <c r="P52" i="18"/>
  <c r="T31" i="18"/>
  <c r="G20" i="18"/>
  <c r="X50" i="18"/>
  <c r="Q49" i="18"/>
  <c r="R49" i="18" s="1"/>
  <c r="X56" i="18"/>
  <c r="Z9" i="18"/>
  <c r="X6" i="18"/>
  <c r="N4" i="18"/>
  <c r="V6" i="18"/>
  <c r="N48" i="18"/>
  <c r="X24" i="18"/>
  <c r="N22" i="18"/>
  <c r="G57" i="18"/>
  <c r="N24" i="18"/>
  <c r="N13" i="18"/>
  <c r="V18" i="18"/>
  <c r="V22" i="18"/>
  <c r="T41" i="18"/>
  <c r="G40" i="18"/>
  <c r="Z48" i="18"/>
  <c r="N60" i="18"/>
  <c r="V24" i="18"/>
  <c r="X22" i="18"/>
  <c r="G22" i="18"/>
  <c r="Y13" i="18"/>
  <c r="Z13" i="18" s="1"/>
  <c r="S13" i="18"/>
  <c r="T13" i="18" s="1"/>
  <c r="X13" i="18"/>
  <c r="G31" i="18"/>
  <c r="P20" i="18"/>
  <c r="V9" i="18"/>
  <c r="G4" i="18"/>
  <c r="N32" i="18"/>
  <c r="N16" i="18"/>
  <c r="G7" i="18"/>
  <c r="D54" i="18"/>
  <c r="E54" i="18" s="1"/>
  <c r="D33" i="18"/>
  <c r="E33" i="18" s="1"/>
  <c r="G29" i="18"/>
  <c r="V7" i="18"/>
  <c r="Z7" i="18"/>
  <c r="Z49" i="18"/>
  <c r="R27" i="18"/>
  <c r="N30" i="18"/>
  <c r="G17" i="18"/>
  <c r="X44" i="18"/>
  <c r="P26" i="18"/>
  <c r="X25" i="18"/>
  <c r="X37" i="18"/>
  <c r="N17" i="18"/>
  <c r="X17" i="18"/>
  <c r="V26" i="18"/>
  <c r="Z25" i="18"/>
  <c r="Z37" i="18"/>
  <c r="Z29" i="18"/>
  <c r="Z17" i="18"/>
  <c r="X28" i="18"/>
  <c r="N34" i="18"/>
  <c r="N12" i="18"/>
  <c r="X30" i="18"/>
  <c r="V19" i="18"/>
  <c r="X26" i="18"/>
  <c r="N26" i="18"/>
  <c r="T28" i="18"/>
  <c r="N28" i="18"/>
  <c r="T49" i="18"/>
  <c r="N21" i="18"/>
  <c r="G19" i="18"/>
  <c r="T19" i="18"/>
  <c r="Z19" i="18"/>
  <c r="X32" i="18"/>
  <c r="Z26" i="18"/>
  <c r="G27" i="18"/>
  <c r="V27" i="18"/>
  <c r="Z28" i="18"/>
  <c r="G14" i="18"/>
  <c r="X39" i="18"/>
  <c r="X16" i="18"/>
  <c r="N19" i="18"/>
  <c r="T26" i="18"/>
  <c r="N39" i="18"/>
  <c r="X21" i="18"/>
  <c r="X19" i="18"/>
  <c r="N27" i="18"/>
  <c r="X27" i="18"/>
  <c r="X51" i="18"/>
  <c r="N51" i="18"/>
  <c r="N14" i="18"/>
  <c r="X14" i="18"/>
  <c r="Z39" i="18"/>
  <c r="N49" i="18"/>
  <c r="X12" i="18"/>
  <c r="Z51" i="18"/>
  <c r="T39" i="18"/>
  <c r="G30" i="18"/>
  <c r="G21" i="18"/>
  <c r="X7" i="18"/>
  <c r="T7" i="18"/>
  <c r="T51" i="18"/>
  <c r="G12" i="18"/>
  <c r="X49" i="18"/>
  <c r="H59" i="14"/>
  <c r="H35" i="14"/>
  <c r="R59" i="14"/>
  <c r="F52" i="14"/>
  <c r="F10" i="14"/>
  <c r="F35" i="14"/>
  <c r="H52" i="14"/>
  <c r="H10" i="14"/>
  <c r="R12" i="17"/>
  <c r="V44" i="17"/>
  <c r="G52" i="17"/>
  <c r="G60" i="17"/>
  <c r="V60" i="17"/>
  <c r="V52" i="17"/>
  <c r="P44" i="17"/>
  <c r="P36" i="17"/>
  <c r="V36" i="17"/>
  <c r="P28" i="17"/>
  <c r="V20" i="17"/>
  <c r="P12" i="17"/>
  <c r="R44" i="17"/>
  <c r="Z52" i="17"/>
  <c r="X60" i="17"/>
  <c r="V12" i="17"/>
  <c r="G20" i="17"/>
  <c r="P52" i="17"/>
  <c r="R60" i="17"/>
  <c r="P20" i="17"/>
  <c r="X20" i="17"/>
  <c r="G28" i="17"/>
  <c r="G36" i="17"/>
  <c r="T28" i="17"/>
  <c r="R36" i="17"/>
  <c r="V28" i="17"/>
  <c r="N52" i="17"/>
  <c r="N36" i="17"/>
  <c r="N28" i="17"/>
  <c r="T20" i="17"/>
  <c r="N20" i="17"/>
  <c r="N44" i="17"/>
  <c r="D44" i="17"/>
  <c r="E44" i="17" s="1"/>
  <c r="D24" i="17"/>
  <c r="E24" i="17" s="1"/>
  <c r="G24" i="17"/>
  <c r="G47" i="17"/>
  <c r="D58" i="17"/>
  <c r="E58" i="17" s="1"/>
  <c r="G32" i="17"/>
  <c r="X50" i="17"/>
  <c r="G54" i="17"/>
  <c r="N60" i="17"/>
  <c r="G30" i="17"/>
  <c r="G48" i="17"/>
  <c r="D17" i="17"/>
  <c r="E17" i="17" s="1"/>
  <c r="X42" i="17"/>
  <c r="G6" i="17"/>
  <c r="N17" i="17"/>
  <c r="X28" i="17"/>
  <c r="G38" i="17"/>
  <c r="G14" i="17"/>
  <c r="G15" i="17"/>
  <c r="X36" i="17"/>
  <c r="G22" i="17"/>
  <c r="G31" i="17"/>
  <c r="G58" i="17"/>
  <c r="D50" i="17"/>
  <c r="E50" i="17" s="1"/>
  <c r="G56" i="17"/>
  <c r="D52" i="17"/>
  <c r="E52" i="17" s="1"/>
  <c r="P8" i="18"/>
  <c r="D8" i="18"/>
  <c r="E8" i="18" s="1"/>
  <c r="G13" i="18"/>
  <c r="G32" i="18"/>
  <c r="N47" i="18"/>
  <c r="D47" i="18"/>
  <c r="E47" i="18" s="1"/>
  <c r="D57" i="18"/>
  <c r="E57" i="18" s="1"/>
  <c r="P57" i="18"/>
  <c r="D6" i="18"/>
  <c r="E6" i="18" s="1"/>
  <c r="P6" i="18"/>
  <c r="G28" i="18"/>
  <c r="G39" i="18"/>
  <c r="G16" i="18"/>
  <c r="D55" i="18"/>
  <c r="E55" i="18" s="1"/>
  <c r="N44" i="18"/>
  <c r="G49" i="18"/>
  <c r="N5" i="18"/>
  <c r="N10" i="18"/>
  <c r="D10" i="18"/>
  <c r="E10" i="18" s="1"/>
  <c r="N38" i="18"/>
  <c r="D38" i="18"/>
  <c r="E38" i="18" s="1"/>
  <c r="G54" i="18"/>
  <c r="X52" i="18"/>
  <c r="V42" i="18"/>
  <c r="G51" i="18"/>
  <c r="D58" i="18"/>
  <c r="E58" i="18" s="1"/>
  <c r="P58" i="18"/>
  <c r="N7" i="18"/>
  <c r="Q32" i="18"/>
  <c r="R32" i="18" s="1"/>
  <c r="D52" i="18"/>
  <c r="E52" i="18" s="1"/>
  <c r="T52" i="18"/>
  <c r="S35" i="18"/>
  <c r="T35" i="18" s="1"/>
  <c r="Q9" i="18"/>
  <c r="R9" i="18" s="1"/>
  <c r="G45" i="18"/>
  <c r="Q22" i="18"/>
  <c r="R22" i="18" s="1"/>
  <c r="N31" i="18"/>
  <c r="N41" i="18"/>
  <c r="D11" i="18"/>
  <c r="E11" i="18" s="1"/>
  <c r="V55" i="18"/>
  <c r="G52" i="18"/>
  <c r="X35" i="18"/>
  <c r="D35" i="18"/>
  <c r="E35" i="18" s="1"/>
  <c r="Q26" i="18"/>
  <c r="R26" i="18" s="1"/>
  <c r="G33" i="18"/>
  <c r="R42" i="18"/>
  <c r="S42" i="18"/>
  <c r="T42" i="18" s="1"/>
  <c r="G53" i="18"/>
  <c r="Q59" i="18"/>
  <c r="R59" i="18" s="1"/>
  <c r="Q57" i="18"/>
  <c r="R57" i="18" s="1"/>
  <c r="G60" i="18"/>
  <c r="X42" i="18"/>
  <c r="N42" i="18"/>
  <c r="D42" i="18"/>
  <c r="E42" i="18" s="1"/>
  <c r="Q56" i="18"/>
  <c r="R56" i="18" s="1"/>
  <c r="S25" i="18"/>
  <c r="T25" i="18" s="1"/>
  <c r="N45" i="18"/>
  <c r="D45" i="18"/>
  <c r="E45" i="18" s="1"/>
  <c r="S37" i="18"/>
  <c r="T37" i="18" s="1"/>
  <c r="N55" i="18"/>
  <c r="Q54" i="18"/>
  <c r="R54" i="18" s="1"/>
  <c r="S44" i="18"/>
  <c r="T44" i="18" s="1"/>
  <c r="Q34" i="18"/>
  <c r="R34" i="18" s="1"/>
  <c r="G26" i="18"/>
  <c r="O27" i="18"/>
  <c r="P27" i="18" s="1"/>
  <c r="V33" i="18"/>
  <c r="N43" i="18"/>
  <c r="S43" i="18"/>
  <c r="T43" i="18" s="1"/>
  <c r="P50" i="18"/>
  <c r="Q40" i="18"/>
  <c r="R40" i="18" s="1"/>
  <c r="O9" i="18"/>
  <c r="P9" i="18" s="1"/>
  <c r="P45" i="18"/>
  <c r="Q20" i="18"/>
  <c r="R20" i="18" s="1"/>
  <c r="O22" i="18"/>
  <c r="P22" i="18" s="1"/>
  <c r="X53" i="18"/>
  <c r="N53" i="18"/>
  <c r="D53" i="18"/>
  <c r="E53" i="18" s="1"/>
  <c r="G48" i="18"/>
  <c r="N35" i="18"/>
  <c r="X33" i="18"/>
  <c r="P53" i="18"/>
  <c r="X48" i="18"/>
  <c r="U57" i="18"/>
  <c r="V57" i="18" s="1"/>
  <c r="O60" i="18"/>
  <c r="P60" i="18" s="1"/>
  <c r="O34" i="18"/>
  <c r="J34" i="18" s="1"/>
  <c r="N33" i="18"/>
  <c r="T33" i="18"/>
  <c r="D50" i="18"/>
  <c r="E50" i="18" s="1"/>
  <c r="D40" i="18"/>
  <c r="E40" i="18" s="1"/>
  <c r="D20" i="18"/>
  <c r="E20" i="18" s="1"/>
  <c r="N18" i="18"/>
  <c r="O18" i="18"/>
  <c r="P18" i="18" s="1"/>
  <c r="N25" i="18"/>
  <c r="N37" i="18"/>
  <c r="D15" i="18"/>
  <c r="E15" i="18" s="1"/>
  <c r="X18" i="18"/>
  <c r="D46" i="18"/>
  <c r="E46" i="18" s="1"/>
  <c r="G18" i="18"/>
  <c r="N4" i="17"/>
  <c r="N13" i="17"/>
  <c r="D13" i="17"/>
  <c r="E13" i="17" s="1"/>
  <c r="G11" i="17"/>
  <c r="D59" i="17"/>
  <c r="E59" i="17" s="1"/>
  <c r="G59" i="17"/>
  <c r="N5" i="17"/>
  <c r="D5" i="17"/>
  <c r="E5" i="17" s="1"/>
  <c r="D8" i="17"/>
  <c r="E8" i="17" s="1"/>
  <c r="N12" i="17"/>
  <c r="D12" i="17"/>
  <c r="E12" i="17" s="1"/>
  <c r="N6" i="17"/>
  <c r="D6" i="17"/>
  <c r="E6" i="17" s="1"/>
  <c r="G51" i="17"/>
  <c r="N14" i="17"/>
  <c r="D14" i="17"/>
  <c r="E14" i="17" s="1"/>
  <c r="G43" i="17"/>
  <c r="G27" i="17"/>
  <c r="N18" i="17"/>
  <c r="V29" i="17"/>
  <c r="N30" i="17"/>
  <c r="D30" i="17"/>
  <c r="E30" i="17" s="1"/>
  <c r="D35" i="17"/>
  <c r="E35" i="17" s="1"/>
  <c r="G35" i="17"/>
  <c r="G16" i="17"/>
  <c r="D16" i="17"/>
  <c r="E16" i="17" s="1"/>
  <c r="Y16" i="17"/>
  <c r="Z16" i="17" s="1"/>
  <c r="N21" i="17"/>
  <c r="D21" i="17"/>
  <c r="E21" i="17" s="1"/>
  <c r="D28" i="17"/>
  <c r="E28" i="17" s="1"/>
  <c r="G29" i="17"/>
  <c r="Q33" i="17"/>
  <c r="R33" i="17" s="1"/>
  <c r="P37" i="17"/>
  <c r="N46" i="17"/>
  <c r="Q16" i="17"/>
  <c r="R16" i="17" s="1"/>
  <c r="D20" i="17"/>
  <c r="E20" i="17" s="1"/>
  <c r="P21" i="17"/>
  <c r="R29" i="17"/>
  <c r="Q49" i="17"/>
  <c r="R49" i="17" s="1"/>
  <c r="N29" i="17"/>
  <c r="D29" i="17"/>
  <c r="E29" i="17" s="1"/>
  <c r="D40" i="17"/>
  <c r="E40" i="17" s="1"/>
  <c r="P40" i="17"/>
  <c r="G45" i="17"/>
  <c r="V45" i="17"/>
  <c r="N54" i="17"/>
  <c r="D9" i="17"/>
  <c r="E9" i="17" s="1"/>
  <c r="S14" i="17"/>
  <c r="T14" i="17" s="1"/>
  <c r="U15" i="17"/>
  <c r="V15" i="17" s="1"/>
  <c r="G19" i="17"/>
  <c r="P29" i="17"/>
  <c r="N38" i="17"/>
  <c r="D38" i="17"/>
  <c r="E38" i="17" s="1"/>
  <c r="Q17" i="17"/>
  <c r="R17" i="17" s="1"/>
  <c r="N22" i="17"/>
  <c r="D22" i="17"/>
  <c r="E22" i="17" s="1"/>
  <c r="D36" i="17"/>
  <c r="E36" i="17" s="1"/>
  <c r="G37" i="17"/>
  <c r="X45" i="17"/>
  <c r="N45" i="17"/>
  <c r="Q48" i="17"/>
  <c r="R48" i="17" s="1"/>
  <c r="G53" i="17"/>
  <c r="V53" i="17"/>
  <c r="S15" i="17"/>
  <c r="T15" i="17" s="1"/>
  <c r="Q25" i="17"/>
  <c r="R25" i="17" s="1"/>
  <c r="Q41" i="17"/>
  <c r="R41" i="17" s="1"/>
  <c r="X53" i="17"/>
  <c r="N53" i="17"/>
  <c r="D53" i="17"/>
  <c r="E53" i="17" s="1"/>
  <c r="T53" i="17"/>
  <c r="Q56" i="17"/>
  <c r="R56" i="17" s="1"/>
  <c r="D37" i="17"/>
  <c r="E37" i="17" s="1"/>
  <c r="D45" i="17"/>
  <c r="E45" i="17" s="1"/>
  <c r="N26" i="17"/>
  <c r="N42" i="17"/>
  <c r="N50" i="17"/>
  <c r="D39" i="17"/>
  <c r="E39" i="17" s="1"/>
  <c r="D25" i="17"/>
  <c r="E25" i="17" s="1"/>
  <c r="D33" i="17"/>
  <c r="E33" i="17" s="1"/>
  <c r="D41" i="17"/>
  <c r="E41" i="17" s="1"/>
  <c r="D49" i="17"/>
  <c r="E49" i="17" s="1"/>
  <c r="D57" i="17"/>
  <c r="E57" i="17" s="1"/>
  <c r="F55" i="14"/>
  <c r="F57" i="14"/>
  <c r="F53" i="14"/>
  <c r="F58" i="14"/>
  <c r="F36" i="14"/>
  <c r="F25" i="14"/>
  <c r="F14" i="14"/>
  <c r="H55" i="14"/>
  <c r="H57" i="14"/>
  <c r="H53" i="14"/>
  <c r="H58" i="14"/>
  <c r="H36" i="14"/>
  <c r="H25" i="14"/>
  <c r="H14" i="14"/>
  <c r="H4" i="14"/>
  <c r="H13" i="14"/>
  <c r="H44" i="14"/>
  <c r="H56" i="14"/>
  <c r="H42" i="14"/>
  <c r="H37" i="14"/>
  <c r="H26" i="14"/>
  <c r="H18" i="14"/>
  <c r="H60" i="14"/>
  <c r="H28" i="14"/>
  <c r="H20" i="14"/>
  <c r="S55" i="14"/>
  <c r="T55" i="14" s="1"/>
  <c r="S57" i="14"/>
  <c r="T57" i="14" s="1"/>
  <c r="S53" i="14"/>
  <c r="T53" i="14" s="1"/>
  <c r="S58" i="14"/>
  <c r="T58" i="14" s="1"/>
  <c r="S36" i="14"/>
  <c r="T36" i="14" s="1"/>
  <c r="S25" i="14"/>
  <c r="T25" i="14" s="1"/>
  <c r="S14" i="14"/>
  <c r="T14" i="14" s="1"/>
  <c r="H11" i="14"/>
  <c r="S4" i="14"/>
  <c r="T4" i="14" s="1"/>
  <c r="F43" i="14"/>
  <c r="F38" i="14"/>
  <c r="F27" i="14"/>
  <c r="F19" i="14"/>
  <c r="F8" i="14"/>
  <c r="F45" i="14"/>
  <c r="F59" i="14"/>
  <c r="H51" i="14"/>
  <c r="H32" i="14"/>
  <c r="H48" i="14"/>
  <c r="H39" i="14"/>
  <c r="H54" i="14"/>
  <c r="H31" i="14"/>
  <c r="H41" i="14"/>
  <c r="H17" i="14"/>
  <c r="H15" i="14"/>
  <c r="H23" i="14"/>
  <c r="F37" i="14"/>
  <c r="F26" i="14"/>
  <c r="F18" i="14"/>
  <c r="F32" i="14"/>
  <c r="F60" i="14"/>
  <c r="F48" i="14"/>
  <c r="F39" i="14"/>
  <c r="F28" i="14"/>
  <c r="F54" i="14"/>
  <c r="F31" i="14"/>
  <c r="F41" i="14"/>
  <c r="F51" i="14"/>
  <c r="F13" i="14"/>
  <c r="F44" i="14"/>
  <c r="F56" i="14"/>
  <c r="F42" i="14"/>
  <c r="F12" i="14"/>
  <c r="F16" i="14"/>
  <c r="F6" i="14"/>
  <c r="F7" i="14"/>
  <c r="F24" i="14"/>
  <c r="F11" i="14"/>
  <c r="F20" i="14"/>
  <c r="F17" i="14"/>
  <c r="F15" i="14"/>
  <c r="F23" i="14"/>
  <c r="F29" i="14"/>
  <c r="S56" i="14"/>
  <c r="T56" i="14" s="1"/>
  <c r="S10" i="14"/>
  <c r="T10" i="14" s="1"/>
  <c r="S47" i="14"/>
  <c r="T47" i="14" s="1"/>
  <c r="S30" i="14"/>
  <c r="T30" i="14" s="1"/>
  <c r="S40" i="14"/>
  <c r="T40" i="14" s="1"/>
  <c r="S49" i="14"/>
  <c r="T49" i="14" s="1"/>
  <c r="S34" i="14"/>
  <c r="T34" i="14" s="1"/>
  <c r="S22" i="14"/>
  <c r="T22" i="14" s="1"/>
  <c r="O18" i="14"/>
  <c r="P18" i="14" s="1"/>
  <c r="O4" i="14"/>
  <c r="P4" i="14" s="1"/>
  <c r="O32" i="14"/>
  <c r="P32" i="14" s="1"/>
  <c r="S29" i="14"/>
  <c r="T29" i="14" s="1"/>
  <c r="O11" i="14"/>
  <c r="P11" i="14" s="1"/>
  <c r="S6" i="14"/>
  <c r="T6" i="14" s="1"/>
  <c r="O60" i="14"/>
  <c r="P60" i="14" s="1"/>
  <c r="S7" i="14"/>
  <c r="T7" i="14" s="1"/>
  <c r="O48" i="14"/>
  <c r="P48" i="14" s="1"/>
  <c r="S16" i="14"/>
  <c r="T16" i="14" s="1"/>
  <c r="O39" i="14"/>
  <c r="P39" i="14" s="1"/>
  <c r="S35" i="14"/>
  <c r="T35" i="14" s="1"/>
  <c r="S24" i="14"/>
  <c r="T24" i="14" s="1"/>
  <c r="S12" i="14"/>
  <c r="T12" i="14" s="1"/>
  <c r="S8" i="14"/>
  <c r="T8" i="14" s="1"/>
  <c r="S45" i="14"/>
  <c r="T45" i="14" s="1"/>
  <c r="S59" i="14"/>
  <c r="T59" i="14" s="1"/>
  <c r="S43" i="14"/>
  <c r="T43" i="14" s="1"/>
  <c r="S38" i="14"/>
  <c r="T38" i="14" s="1"/>
  <c r="S27" i="14"/>
  <c r="T27" i="14" s="1"/>
  <c r="S19" i="14"/>
  <c r="T19" i="14" s="1"/>
  <c r="S26" i="14"/>
  <c r="T26" i="14" s="1"/>
  <c r="S9" i="14"/>
  <c r="T9" i="14" s="1"/>
  <c r="S52" i="14"/>
  <c r="T52" i="14" s="1"/>
  <c r="S5" i="14"/>
  <c r="T5" i="14" s="1"/>
  <c r="S46" i="14"/>
  <c r="T46" i="14" s="1"/>
  <c r="S33" i="14"/>
  <c r="T33" i="14" s="1"/>
  <c r="O25" i="14"/>
  <c r="P25" i="14" s="1"/>
  <c r="S21" i="14"/>
  <c r="T21" i="14" s="1"/>
  <c r="O14" i="14"/>
  <c r="P14" i="14" s="1"/>
  <c r="O28" i="14"/>
  <c r="P28" i="14" s="1"/>
  <c r="O20" i="14"/>
  <c r="P20" i="14" s="1"/>
  <c r="O54" i="14"/>
  <c r="P54" i="14" s="1"/>
  <c r="O31" i="14"/>
  <c r="P31" i="14" s="1"/>
  <c r="O41" i="14"/>
  <c r="P41" i="14" s="1"/>
  <c r="O17" i="14"/>
  <c r="P17" i="14" s="1"/>
  <c r="O15" i="14"/>
  <c r="P15" i="14" s="1"/>
  <c r="I9" i="14"/>
  <c r="O9" i="14"/>
  <c r="P9" i="14" s="1"/>
  <c r="K32" i="14"/>
  <c r="L32" i="14" s="1"/>
  <c r="M8" i="14"/>
  <c r="N8" i="14" s="1"/>
  <c r="I52" i="14"/>
  <c r="O52" i="14"/>
  <c r="P52" i="14" s="1"/>
  <c r="K11" i="14"/>
  <c r="L11" i="14" s="1"/>
  <c r="M45" i="14"/>
  <c r="N45" i="14" s="1"/>
  <c r="I5" i="14"/>
  <c r="O5" i="14"/>
  <c r="P5" i="14" s="1"/>
  <c r="K60" i="14"/>
  <c r="L60" i="14" s="1"/>
  <c r="M59" i="14"/>
  <c r="N59" i="14" s="1"/>
  <c r="I10" i="14"/>
  <c r="O10" i="14"/>
  <c r="P10" i="14" s="1"/>
  <c r="K48" i="14"/>
  <c r="L48" i="14" s="1"/>
  <c r="M43" i="14"/>
  <c r="N43" i="14" s="1"/>
  <c r="I46" i="14"/>
  <c r="O46" i="14"/>
  <c r="P46" i="14" s="1"/>
  <c r="K39" i="14"/>
  <c r="L39" i="14" s="1"/>
  <c r="M38" i="14"/>
  <c r="N38" i="14" s="1"/>
  <c r="I33" i="14"/>
  <c r="O33" i="14"/>
  <c r="P33" i="14" s="1"/>
  <c r="K28" i="14"/>
  <c r="L28" i="14" s="1"/>
  <c r="M27" i="14"/>
  <c r="N27" i="14" s="1"/>
  <c r="I21" i="14"/>
  <c r="O21" i="14"/>
  <c r="P21" i="14" s="1"/>
  <c r="K20" i="14"/>
  <c r="L20" i="14" s="1"/>
  <c r="M19" i="14"/>
  <c r="N19" i="14" s="1"/>
  <c r="S54" i="14"/>
  <c r="T54" i="14" s="1"/>
  <c r="S32" i="14"/>
  <c r="T32" i="14" s="1"/>
  <c r="S31" i="14"/>
  <c r="T31" i="14" s="1"/>
  <c r="S11" i="14"/>
  <c r="T11" i="14" s="1"/>
  <c r="S41" i="14"/>
  <c r="T41" i="14" s="1"/>
  <c r="S60" i="14"/>
  <c r="T60" i="14" s="1"/>
  <c r="S51" i="14"/>
  <c r="T51" i="14" s="1"/>
  <c r="S48" i="14"/>
  <c r="T48" i="14" s="1"/>
  <c r="S17" i="14"/>
  <c r="T17" i="14" s="1"/>
  <c r="S39" i="14"/>
  <c r="T39" i="14" s="1"/>
  <c r="S15" i="14"/>
  <c r="T15" i="14" s="1"/>
  <c r="S28" i="14"/>
  <c r="T28" i="14" s="1"/>
  <c r="S23" i="14"/>
  <c r="T23" i="14" s="1"/>
  <c r="S20" i="14"/>
  <c r="T20" i="14" s="1"/>
  <c r="S50" i="14"/>
  <c r="T50" i="14" s="1"/>
  <c r="S13" i="14"/>
  <c r="T13" i="14" s="1"/>
  <c r="S44" i="14"/>
  <c r="T44" i="14" s="1"/>
  <c r="S42" i="14"/>
  <c r="T42" i="14" s="1"/>
  <c r="S37" i="14"/>
  <c r="T37" i="14" s="1"/>
  <c r="S18" i="14"/>
  <c r="T18" i="14" s="1"/>
  <c r="O58" i="14"/>
  <c r="P58" i="14" s="1"/>
  <c r="O36" i="14"/>
  <c r="P36" i="14" s="1"/>
  <c r="O29" i="14"/>
  <c r="P29" i="14" s="1"/>
  <c r="M30" i="14"/>
  <c r="N30" i="14" s="1"/>
  <c r="O6" i="14"/>
  <c r="P6" i="14" s="1"/>
  <c r="M40" i="14"/>
  <c r="N40" i="14" s="1"/>
  <c r="O7" i="14"/>
  <c r="P7" i="14" s="1"/>
  <c r="M49" i="14"/>
  <c r="N49" i="14" s="1"/>
  <c r="I16" i="14"/>
  <c r="K17" i="14"/>
  <c r="L17" i="14" s="1"/>
  <c r="M34" i="14"/>
  <c r="N34" i="14" s="1"/>
  <c r="I24" i="14"/>
  <c r="M22" i="14"/>
  <c r="N22" i="14" s="1"/>
  <c r="O8" i="14"/>
  <c r="P8" i="14" s="1"/>
  <c r="M55" i="14"/>
  <c r="N55" i="14" s="1"/>
  <c r="I43" i="14"/>
  <c r="M58" i="14"/>
  <c r="N58" i="14" s="1"/>
  <c r="K18" i="14"/>
  <c r="L18" i="14" s="1"/>
  <c r="K4" i="14"/>
  <c r="L4" i="14" s="1"/>
  <c r="M4" i="14"/>
  <c r="N4" i="14" s="1"/>
  <c r="I47" i="14"/>
  <c r="O47" i="14"/>
  <c r="P47" i="14" s="1"/>
  <c r="K9" i="14"/>
  <c r="L9" i="14" s="1"/>
  <c r="M32" i="14"/>
  <c r="N32" i="14" s="1"/>
  <c r="I30" i="14"/>
  <c r="O30" i="14"/>
  <c r="P30" i="14" s="1"/>
  <c r="K52" i="14"/>
  <c r="L52" i="14" s="1"/>
  <c r="M11" i="14"/>
  <c r="N11" i="14" s="1"/>
  <c r="I40" i="14"/>
  <c r="O40" i="14"/>
  <c r="P40" i="14" s="1"/>
  <c r="K5" i="14"/>
  <c r="L5" i="14" s="1"/>
  <c r="M60" i="14"/>
  <c r="N60" i="14" s="1"/>
  <c r="I49" i="14"/>
  <c r="O49" i="14"/>
  <c r="P49" i="14" s="1"/>
  <c r="K10" i="14"/>
  <c r="L10" i="14" s="1"/>
  <c r="M48" i="14"/>
  <c r="N48" i="14" s="1"/>
  <c r="I50" i="14"/>
  <c r="O50" i="14"/>
  <c r="P50" i="14" s="1"/>
  <c r="K46" i="14"/>
  <c r="L46" i="14" s="1"/>
  <c r="M39" i="14"/>
  <c r="N39" i="14" s="1"/>
  <c r="I34" i="14"/>
  <c r="O34" i="14"/>
  <c r="P34" i="14" s="1"/>
  <c r="K33" i="14"/>
  <c r="L33" i="14" s="1"/>
  <c r="M28" i="14"/>
  <c r="N28" i="14" s="1"/>
  <c r="I22" i="14"/>
  <c r="O22" i="14"/>
  <c r="P22" i="14" s="1"/>
  <c r="K21" i="14"/>
  <c r="L21" i="14" s="1"/>
  <c r="M20" i="14"/>
  <c r="N20" i="14" s="1"/>
  <c r="O12" i="14"/>
  <c r="P12" i="14" s="1"/>
  <c r="M47" i="14"/>
  <c r="N47" i="14" s="1"/>
  <c r="K31" i="14"/>
  <c r="L31" i="14" s="1"/>
  <c r="I7" i="14"/>
  <c r="K51" i="14"/>
  <c r="L51" i="14" s="1"/>
  <c r="O16" i="14"/>
  <c r="P16" i="14" s="1"/>
  <c r="I45" i="14"/>
  <c r="K44" i="14"/>
  <c r="L44" i="14" s="1"/>
  <c r="O59" i="14"/>
  <c r="P59" i="14" s="1"/>
  <c r="K42" i="14"/>
  <c r="L42" i="14" s="1"/>
  <c r="I38" i="14"/>
  <c r="K37" i="14"/>
  <c r="L37" i="14" s="1"/>
  <c r="I27" i="14"/>
  <c r="K26" i="14"/>
  <c r="L26" i="14" s="1"/>
  <c r="M14" i="14"/>
  <c r="N14" i="14" s="1"/>
  <c r="K12" i="14"/>
  <c r="L12" i="14" s="1"/>
  <c r="M54" i="14"/>
  <c r="N54" i="14" s="1"/>
  <c r="I55" i="14"/>
  <c r="O55" i="14"/>
  <c r="P55" i="14" s="1"/>
  <c r="K29" i="14"/>
  <c r="L29" i="14" s="1"/>
  <c r="M31" i="14"/>
  <c r="N31" i="14" s="1"/>
  <c r="I57" i="14"/>
  <c r="O57" i="14"/>
  <c r="P57" i="14" s="1"/>
  <c r="K6" i="14"/>
  <c r="L6" i="14" s="1"/>
  <c r="M41" i="14"/>
  <c r="N41" i="14" s="1"/>
  <c r="I53" i="14"/>
  <c r="O53" i="14"/>
  <c r="P53" i="14" s="1"/>
  <c r="K7" i="14"/>
  <c r="L7" i="14" s="1"/>
  <c r="M51" i="14"/>
  <c r="N51" i="14" s="1"/>
  <c r="I58" i="14"/>
  <c r="K16" i="14"/>
  <c r="L16" i="14" s="1"/>
  <c r="M17" i="14"/>
  <c r="N17" i="14" s="1"/>
  <c r="I36" i="14"/>
  <c r="K35" i="14"/>
  <c r="L35" i="14" s="1"/>
  <c r="M15" i="14"/>
  <c r="N15" i="14" s="1"/>
  <c r="I25" i="14"/>
  <c r="K24" i="14"/>
  <c r="L24" i="14" s="1"/>
  <c r="M23" i="14"/>
  <c r="N23" i="14" s="1"/>
  <c r="I14" i="14"/>
  <c r="M50" i="14"/>
  <c r="N50" i="14" s="1"/>
  <c r="O35" i="14"/>
  <c r="P35" i="14" s="1"/>
  <c r="K23" i="14"/>
  <c r="L23" i="14" s="1"/>
  <c r="I8" i="14"/>
  <c r="K13" i="14"/>
  <c r="L13" i="14" s="1"/>
  <c r="M53" i="14"/>
  <c r="N53" i="14" s="1"/>
  <c r="O38" i="14"/>
  <c r="P38" i="14" s="1"/>
  <c r="I4" i="14"/>
  <c r="I32" i="14"/>
  <c r="K8" i="14"/>
  <c r="L8" i="14" s="1"/>
  <c r="M13" i="14"/>
  <c r="N13" i="14" s="1"/>
  <c r="I11" i="14"/>
  <c r="K45" i="14"/>
  <c r="L45" i="14" s="1"/>
  <c r="M44" i="14"/>
  <c r="N44" i="14" s="1"/>
  <c r="I60" i="14"/>
  <c r="K59" i="14"/>
  <c r="L59" i="14" s="1"/>
  <c r="M56" i="14"/>
  <c r="N56" i="14" s="1"/>
  <c r="I48" i="14"/>
  <c r="K43" i="14"/>
  <c r="L43" i="14" s="1"/>
  <c r="M42" i="14"/>
  <c r="N42" i="14" s="1"/>
  <c r="I39" i="14"/>
  <c r="K38" i="14"/>
  <c r="L38" i="14" s="1"/>
  <c r="M37" i="14"/>
  <c r="N37" i="14" s="1"/>
  <c r="I28" i="14"/>
  <c r="K27" i="14"/>
  <c r="L27" i="14" s="1"/>
  <c r="M26" i="14"/>
  <c r="N26" i="14" s="1"/>
  <c r="I20" i="14"/>
  <c r="K19" i="14"/>
  <c r="L19" i="14" s="1"/>
  <c r="M18" i="14"/>
  <c r="N18" i="14" s="1"/>
  <c r="O24" i="14"/>
  <c r="P24" i="14" s="1"/>
  <c r="M36" i="14"/>
  <c r="N36" i="14" s="1"/>
  <c r="O19" i="14"/>
  <c r="P19" i="14" s="1"/>
  <c r="M9" i="14"/>
  <c r="N9" i="14" s="1"/>
  <c r="I31" i="14"/>
  <c r="K30" i="14"/>
  <c r="L30" i="14" s="1"/>
  <c r="M52" i="14"/>
  <c r="N52" i="14" s="1"/>
  <c r="I41" i="14"/>
  <c r="K40" i="14"/>
  <c r="L40" i="14" s="1"/>
  <c r="M5" i="14"/>
  <c r="N5" i="14" s="1"/>
  <c r="I51" i="14"/>
  <c r="O51" i="14"/>
  <c r="P51" i="14" s="1"/>
  <c r="K49" i="14"/>
  <c r="L49" i="14" s="1"/>
  <c r="M10" i="14"/>
  <c r="N10" i="14" s="1"/>
  <c r="I17" i="14"/>
  <c r="K50" i="14"/>
  <c r="L50" i="14" s="1"/>
  <c r="M46" i="14"/>
  <c r="N46" i="14" s="1"/>
  <c r="I15" i="14"/>
  <c r="K34" i="14"/>
  <c r="L34" i="14" s="1"/>
  <c r="M33" i="14"/>
  <c r="N33" i="14" s="1"/>
  <c r="I23" i="14"/>
  <c r="O23" i="14"/>
  <c r="P23" i="14" s="1"/>
  <c r="K22" i="14"/>
  <c r="L22" i="14" s="1"/>
  <c r="M21" i="14"/>
  <c r="N21" i="14" s="1"/>
  <c r="I12" i="14"/>
  <c r="K54" i="14"/>
  <c r="L54" i="14" s="1"/>
  <c r="I29" i="14"/>
  <c r="I6" i="14"/>
  <c r="K41" i="14"/>
  <c r="L41" i="14" s="1"/>
  <c r="I35" i="14"/>
  <c r="K15" i="14"/>
  <c r="L15" i="14" s="1"/>
  <c r="O45" i="14"/>
  <c r="P45" i="14" s="1"/>
  <c r="M57" i="14"/>
  <c r="N57" i="14" s="1"/>
  <c r="I59" i="14"/>
  <c r="K56" i="14"/>
  <c r="L56" i="14" s="1"/>
  <c r="O43" i="14"/>
  <c r="P43" i="14" s="1"/>
  <c r="O27" i="14"/>
  <c r="P27" i="14" s="1"/>
  <c r="M25" i="14"/>
  <c r="N25" i="14" s="1"/>
  <c r="I19" i="14"/>
  <c r="I54" i="14"/>
  <c r="K47" i="14"/>
  <c r="L47" i="14" s="1"/>
  <c r="M12" i="14"/>
  <c r="N12" i="14" s="1"/>
  <c r="I13" i="14"/>
  <c r="O13" i="14"/>
  <c r="P13" i="14" s="1"/>
  <c r="K55" i="14"/>
  <c r="L55" i="14" s="1"/>
  <c r="M29" i="14"/>
  <c r="N29" i="14" s="1"/>
  <c r="I44" i="14"/>
  <c r="O44" i="14"/>
  <c r="P44" i="14" s="1"/>
  <c r="K57" i="14"/>
  <c r="L57" i="14" s="1"/>
  <c r="M6" i="14"/>
  <c r="N6" i="14" s="1"/>
  <c r="I56" i="14"/>
  <c r="O56" i="14"/>
  <c r="P56" i="14" s="1"/>
  <c r="K53" i="14"/>
  <c r="L53" i="14" s="1"/>
  <c r="M7" i="14"/>
  <c r="N7" i="14" s="1"/>
  <c r="I42" i="14"/>
  <c r="O42" i="14"/>
  <c r="P42" i="14" s="1"/>
  <c r="K58" i="14"/>
  <c r="L58" i="14" s="1"/>
  <c r="M16" i="14"/>
  <c r="N16" i="14" s="1"/>
  <c r="I37" i="14"/>
  <c r="O37" i="14"/>
  <c r="P37" i="14" s="1"/>
  <c r="K36" i="14"/>
  <c r="L36" i="14" s="1"/>
  <c r="M35" i="14"/>
  <c r="N35" i="14" s="1"/>
  <c r="I26" i="14"/>
  <c r="O26" i="14"/>
  <c r="P26" i="14" s="1"/>
  <c r="K25" i="14"/>
  <c r="L25" i="14" s="1"/>
  <c r="M24" i="14"/>
  <c r="N24" i="14" s="1"/>
  <c r="I18" i="14"/>
  <c r="K14" i="14"/>
  <c r="L14" i="14" s="1"/>
  <c r="K11" i="18" l="1"/>
  <c r="L11" i="18"/>
  <c r="L20" i="18"/>
  <c r="K20" i="18"/>
  <c r="K57" i="18"/>
  <c r="L57" i="18"/>
  <c r="L34" i="18"/>
  <c r="K34" i="18"/>
  <c r="L8" i="18"/>
  <c r="K8" i="18"/>
  <c r="K55" i="18"/>
  <c r="L55" i="18"/>
  <c r="K10" i="18"/>
  <c r="L10" i="18"/>
  <c r="L50" i="18"/>
  <c r="K50" i="18"/>
  <c r="K52" i="18"/>
  <c r="L52" i="18"/>
  <c r="L46" i="18"/>
  <c r="K46" i="18"/>
  <c r="K35" i="18"/>
  <c r="L35" i="18"/>
  <c r="K40" i="18"/>
  <c r="L40" i="18"/>
  <c r="K47" i="18"/>
  <c r="L47" i="18"/>
  <c r="L54" i="18"/>
  <c r="K54" i="18"/>
  <c r="L33" i="18"/>
  <c r="K33" i="18"/>
  <c r="K45" i="18"/>
  <c r="L45" i="18"/>
  <c r="K6" i="18"/>
  <c r="L6" i="18"/>
  <c r="L58" i="18"/>
  <c r="K58" i="18"/>
  <c r="L53" i="18"/>
  <c r="K53" i="18"/>
  <c r="L42" i="18"/>
  <c r="K42" i="18"/>
  <c r="L15" i="18"/>
  <c r="K15" i="18"/>
  <c r="L38" i="18"/>
  <c r="K38" i="18"/>
  <c r="J51" i="17"/>
  <c r="L51" i="17" s="1"/>
  <c r="J7" i="17"/>
  <c r="J54" i="17"/>
  <c r="L54" i="17" s="1"/>
  <c r="J43" i="17"/>
  <c r="K44" i="17"/>
  <c r="J15" i="17"/>
  <c r="L59" i="17"/>
  <c r="K59" i="17"/>
  <c r="K53" i="17"/>
  <c r="L53" i="17"/>
  <c r="K45" i="17"/>
  <c r="L45" i="17"/>
  <c r="J42" i="17"/>
  <c r="K21" i="17"/>
  <c r="L21" i="17"/>
  <c r="J34" i="17"/>
  <c r="K54" i="17"/>
  <c r="K15" i="17"/>
  <c r="L15" i="17"/>
  <c r="L36" i="17"/>
  <c r="K36" i="17"/>
  <c r="L43" i="17"/>
  <c r="K43" i="17"/>
  <c r="L49" i="17"/>
  <c r="K49" i="17"/>
  <c r="J31" i="17"/>
  <c r="L35" i="17"/>
  <c r="K35" i="17"/>
  <c r="K6" i="17"/>
  <c r="L6" i="17"/>
  <c r="L28" i="17"/>
  <c r="K28" i="17"/>
  <c r="J60" i="17"/>
  <c r="L52" i="17"/>
  <c r="K52" i="17"/>
  <c r="J18" i="17"/>
  <c r="L20" i="17"/>
  <c r="K20" i="17"/>
  <c r="K7" i="17"/>
  <c r="L7" i="17"/>
  <c r="L33" i="17"/>
  <c r="K33" i="17"/>
  <c r="J55" i="17"/>
  <c r="L30" i="17"/>
  <c r="K30" i="17"/>
  <c r="L58" i="17"/>
  <c r="K58" i="17"/>
  <c r="L38" i="17"/>
  <c r="K38" i="17"/>
  <c r="L17" i="17"/>
  <c r="K17" i="17"/>
  <c r="J50" i="17"/>
  <c r="J23" i="17"/>
  <c r="J27" i="17"/>
  <c r="K37" i="17"/>
  <c r="L37" i="17"/>
  <c r="L9" i="17"/>
  <c r="K9" i="17"/>
  <c r="J11" i="17"/>
  <c r="J10" i="17"/>
  <c r="J26" i="17"/>
  <c r="J4" i="17"/>
  <c r="J46" i="17"/>
  <c r="J19" i="17"/>
  <c r="L41" i="17"/>
  <c r="K41" i="17"/>
  <c r="L25" i="17"/>
  <c r="K25" i="17"/>
  <c r="K47" i="17"/>
  <c r="L47" i="17"/>
  <c r="K29" i="17"/>
  <c r="L29" i="17"/>
  <c r="L57" i="17"/>
  <c r="K57" i="17"/>
  <c r="D47" i="17"/>
  <c r="E47" i="17" s="1"/>
  <c r="D42" i="17"/>
  <c r="E42" i="17" s="1"/>
  <c r="D34" i="17"/>
  <c r="E34" i="17" s="1"/>
  <c r="D7" i="17"/>
  <c r="E7" i="17" s="1"/>
  <c r="D18" i="17"/>
  <c r="E18" i="17" s="1"/>
  <c r="D10" i="17"/>
  <c r="E10" i="17" s="1"/>
  <c r="D4" i="17"/>
  <c r="E4" i="17" s="1"/>
  <c r="D43" i="17"/>
  <c r="E43" i="17" s="1"/>
  <c r="D13" i="18"/>
  <c r="E13" i="18" s="1"/>
  <c r="J24" i="18"/>
  <c r="J26" i="18"/>
  <c r="J28" i="18"/>
  <c r="J41" i="18"/>
  <c r="J49" i="18"/>
  <c r="J36" i="18"/>
  <c r="J32" i="18"/>
  <c r="J39" i="18"/>
  <c r="J12" i="18"/>
  <c r="J18" i="18"/>
  <c r="J7" i="18"/>
  <c r="J59" i="18"/>
  <c r="J23" i="18"/>
  <c r="J48" i="18"/>
  <c r="J31" i="18"/>
  <c r="J21" i="18"/>
  <c r="J60" i="18"/>
  <c r="J4" i="18"/>
  <c r="J22" i="18"/>
  <c r="J27" i="18"/>
  <c r="J13" i="18"/>
  <c r="J16" i="18"/>
  <c r="J17" i="18"/>
  <c r="J30" i="18"/>
  <c r="J19" i="18"/>
  <c r="J25" i="18"/>
  <c r="J9" i="18"/>
  <c r="J56" i="18"/>
  <c r="J29" i="18"/>
  <c r="J43" i="18"/>
  <c r="J14" i="18"/>
  <c r="J37" i="18"/>
  <c r="J51" i="18"/>
  <c r="J44" i="18"/>
  <c r="J5" i="18"/>
  <c r="P19" i="18"/>
  <c r="P12" i="18"/>
  <c r="D49" i="18"/>
  <c r="E49" i="18" s="1"/>
  <c r="D59" i="18"/>
  <c r="E59" i="18" s="1"/>
  <c r="D39" i="18"/>
  <c r="E39" i="18" s="1"/>
  <c r="D37" i="18"/>
  <c r="E37" i="18" s="1"/>
  <c r="D28" i="18"/>
  <c r="E28" i="18" s="1"/>
  <c r="D26" i="17"/>
  <c r="E26" i="17" s="1"/>
  <c r="D31" i="17"/>
  <c r="E31" i="17" s="1"/>
  <c r="D19" i="17"/>
  <c r="E19" i="17" s="1"/>
  <c r="D27" i="17"/>
  <c r="E27" i="17" s="1"/>
  <c r="D11" i="17"/>
  <c r="E11" i="17" s="1"/>
  <c r="D23" i="17"/>
  <c r="E23" i="17" s="1"/>
  <c r="D46" i="17"/>
  <c r="E46" i="17" s="1"/>
  <c r="D54" i="17"/>
  <c r="E54" i="17" s="1"/>
  <c r="P41" i="18"/>
  <c r="D16" i="18"/>
  <c r="E16" i="18" s="1"/>
  <c r="P7" i="18"/>
  <c r="D5" i="18"/>
  <c r="E5" i="18" s="1"/>
  <c r="P51" i="18"/>
  <c r="D31" i="18"/>
  <c r="E31" i="18" s="1"/>
  <c r="P56" i="18"/>
  <c r="D36" i="18"/>
  <c r="E36" i="18" s="1"/>
  <c r="P32" i="18"/>
  <c r="D17" i="18"/>
  <c r="E17" i="18" s="1"/>
  <c r="D21" i="18"/>
  <c r="E21" i="18" s="1"/>
  <c r="D25" i="18"/>
  <c r="E25" i="18" s="1"/>
  <c r="D14" i="18"/>
  <c r="E14" i="18" s="1"/>
  <c r="D24" i="18"/>
  <c r="E24" i="18" s="1"/>
  <c r="D48" i="18"/>
  <c r="E48" i="18" s="1"/>
  <c r="P43" i="18"/>
  <c r="D30" i="18"/>
  <c r="E30" i="18" s="1"/>
  <c r="D29" i="18"/>
  <c r="E29" i="18" s="1"/>
  <c r="D4" i="18"/>
  <c r="E4" i="18" s="1"/>
  <c r="P44" i="18"/>
  <c r="P23" i="18"/>
  <c r="D60" i="17"/>
  <c r="E60" i="17" s="1"/>
  <c r="D55" i="17"/>
  <c r="E55" i="17" s="1"/>
  <c r="D15" i="17"/>
  <c r="E15" i="17" s="1"/>
  <c r="D51" i="17"/>
  <c r="E51" i="17" s="1"/>
  <c r="D60" i="18"/>
  <c r="E60" i="18" s="1"/>
  <c r="D22" i="18"/>
  <c r="E22" i="18" s="1"/>
  <c r="D27" i="18"/>
  <c r="E27" i="18" s="1"/>
  <c r="D9" i="18"/>
  <c r="E9" i="18" s="1"/>
  <c r="P34" i="18"/>
  <c r="D34" i="18"/>
  <c r="E34" i="18" s="1"/>
  <c r="D18" i="18"/>
  <c r="E18" i="18" s="1"/>
  <c r="D41" i="14"/>
  <c r="J41" i="14"/>
  <c r="D25" i="14"/>
  <c r="J25" i="14"/>
  <c r="D7" i="14"/>
  <c r="J7" i="14"/>
  <c r="D26" i="14"/>
  <c r="J26" i="14"/>
  <c r="D17" i="14"/>
  <c r="J17" i="14"/>
  <c r="D8" i="14"/>
  <c r="J8" i="14"/>
  <c r="D35" i="14"/>
  <c r="J35" i="14"/>
  <c r="D20" i="14"/>
  <c r="J20" i="14"/>
  <c r="D53" i="14"/>
  <c r="J53" i="14"/>
  <c r="D55" i="14"/>
  <c r="J55" i="14"/>
  <c r="D23" i="14"/>
  <c r="J23" i="14"/>
  <c r="D31" i="14"/>
  <c r="J31" i="14"/>
  <c r="D48" i="14"/>
  <c r="J48" i="14"/>
  <c r="D36" i="14"/>
  <c r="J36" i="14"/>
  <c r="D34" i="14"/>
  <c r="J34" i="14"/>
  <c r="D49" i="14"/>
  <c r="J49" i="14"/>
  <c r="D30" i="14"/>
  <c r="J30" i="14"/>
  <c r="D16" i="14"/>
  <c r="J16" i="14"/>
  <c r="D21" i="14"/>
  <c r="J21" i="14"/>
  <c r="D46" i="14"/>
  <c r="J46" i="14"/>
  <c r="D5" i="14"/>
  <c r="J5" i="14"/>
  <c r="D9" i="14"/>
  <c r="J9" i="14"/>
  <c r="D6" i="14"/>
  <c r="J6" i="14"/>
  <c r="D32" i="14"/>
  <c r="J32" i="14"/>
  <c r="D43" i="14"/>
  <c r="J43" i="14"/>
  <c r="D54" i="14"/>
  <c r="J54" i="14"/>
  <c r="D39" i="14"/>
  <c r="J39" i="14"/>
  <c r="D44" i="14"/>
  <c r="J44" i="14"/>
  <c r="D18" i="14"/>
  <c r="J18" i="14"/>
  <c r="D37" i="14"/>
  <c r="J37" i="14"/>
  <c r="D56" i="14"/>
  <c r="J56" i="14"/>
  <c r="D13" i="14"/>
  <c r="J13" i="14"/>
  <c r="D29" i="14"/>
  <c r="J29" i="14"/>
  <c r="D51" i="14"/>
  <c r="J51" i="14"/>
  <c r="D28" i="14"/>
  <c r="J28" i="14"/>
  <c r="D4" i="14"/>
  <c r="J4" i="14"/>
  <c r="D14" i="14"/>
  <c r="J14" i="14"/>
  <c r="D45" i="14"/>
  <c r="J45" i="14"/>
  <c r="D24" i="14"/>
  <c r="J24" i="14"/>
  <c r="D19" i="14"/>
  <c r="J19" i="14"/>
  <c r="D38" i="14"/>
  <c r="J38" i="14"/>
  <c r="D59" i="14"/>
  <c r="J59" i="14"/>
  <c r="D15" i="14"/>
  <c r="J15" i="14"/>
  <c r="D60" i="14"/>
  <c r="J60" i="14"/>
  <c r="D58" i="14"/>
  <c r="J58" i="14"/>
  <c r="D57" i="14"/>
  <c r="J57" i="14"/>
  <c r="D42" i="14"/>
  <c r="J42" i="14"/>
  <c r="D11" i="14"/>
  <c r="J11" i="14"/>
  <c r="D12" i="14"/>
  <c r="J12" i="14"/>
  <c r="D27" i="14"/>
  <c r="J27" i="14"/>
  <c r="D22" i="14"/>
  <c r="J22" i="14"/>
  <c r="D50" i="14"/>
  <c r="J50" i="14"/>
  <c r="D40" i="14"/>
  <c r="J40" i="14"/>
  <c r="D47" i="14"/>
  <c r="J47" i="14"/>
  <c r="D33" i="14"/>
  <c r="J33" i="14"/>
  <c r="D10" i="14"/>
  <c r="J10" i="14"/>
  <c r="D52" i="14"/>
  <c r="J52" i="14"/>
  <c r="K22" i="18" l="1"/>
  <c r="L22" i="18"/>
  <c r="K44" i="18"/>
  <c r="L44" i="18"/>
  <c r="K4" i="18"/>
  <c r="L4" i="18"/>
  <c r="K18" i="18"/>
  <c r="L18" i="18"/>
  <c r="K26" i="18"/>
  <c r="L26" i="18"/>
  <c r="K51" i="18"/>
  <c r="L51" i="18"/>
  <c r="L19" i="18"/>
  <c r="K19" i="18"/>
  <c r="K60" i="18"/>
  <c r="L60" i="18"/>
  <c r="L12" i="18"/>
  <c r="K12" i="18"/>
  <c r="L24" i="18"/>
  <c r="K24" i="18"/>
  <c r="K14" i="18"/>
  <c r="L14" i="18"/>
  <c r="K17" i="18"/>
  <c r="L17" i="18"/>
  <c r="K31" i="18"/>
  <c r="L31" i="18"/>
  <c r="L37" i="18"/>
  <c r="K37" i="18"/>
  <c r="K43" i="18"/>
  <c r="L43" i="18"/>
  <c r="L16" i="18"/>
  <c r="K16" i="18"/>
  <c r="K48" i="18"/>
  <c r="L48" i="18"/>
  <c r="K36" i="18"/>
  <c r="L36" i="18"/>
  <c r="K9" i="18"/>
  <c r="L9" i="18"/>
  <c r="K28" i="18"/>
  <c r="L28" i="18"/>
  <c r="K30" i="18"/>
  <c r="L30" i="18"/>
  <c r="K21" i="18"/>
  <c r="L21" i="18"/>
  <c r="K39" i="18"/>
  <c r="L39" i="18"/>
  <c r="L29" i="18"/>
  <c r="K29" i="18"/>
  <c r="K13" i="18"/>
  <c r="L13" i="18"/>
  <c r="L23" i="18"/>
  <c r="K23" i="18"/>
  <c r="K49" i="18"/>
  <c r="L49" i="18"/>
  <c r="K5" i="18"/>
  <c r="L5" i="18"/>
  <c r="L7" i="18"/>
  <c r="K7" i="18"/>
  <c r="K56" i="18"/>
  <c r="L56" i="18"/>
  <c r="K27" i="18"/>
  <c r="L27" i="18"/>
  <c r="K59" i="18"/>
  <c r="L59" i="18"/>
  <c r="K41" i="18"/>
  <c r="L41" i="18"/>
  <c r="K51" i="17"/>
  <c r="K11" i="17"/>
  <c r="L11" i="17"/>
  <c r="K55" i="17"/>
  <c r="L55" i="17"/>
  <c r="K19" i="17"/>
  <c r="L19" i="17"/>
  <c r="K31" i="17"/>
  <c r="L31" i="17"/>
  <c r="L60" i="17"/>
  <c r="K60" i="17"/>
  <c r="L4" i="17"/>
  <c r="K4" i="17"/>
  <c r="L27" i="17"/>
  <c r="K27" i="17"/>
  <c r="K42" i="17"/>
  <c r="L42" i="17"/>
  <c r="K26" i="17"/>
  <c r="L26" i="17"/>
  <c r="K23" i="17"/>
  <c r="L23" i="17"/>
  <c r="K34" i="17"/>
  <c r="L34" i="17"/>
  <c r="L18" i="17"/>
  <c r="K18" i="17"/>
  <c r="L46" i="17"/>
  <c r="K46" i="17"/>
  <c r="K10" i="17"/>
  <c r="L10" i="17"/>
  <c r="K50" i="17"/>
  <c r="L50" i="17"/>
</calcChain>
</file>

<file path=xl/sharedStrings.xml><?xml version="1.0" encoding="utf-8"?>
<sst xmlns="http://schemas.openxmlformats.org/spreadsheetml/2006/main" count="1341" uniqueCount="184">
  <si>
    <t>538124</t>
  </si>
  <si>
    <t>538175</t>
  </si>
  <si>
    <t>538205</t>
  </si>
  <si>
    <t>538213</t>
  </si>
  <si>
    <t>547107</t>
  </si>
  <si>
    <t>538353</t>
  </si>
  <si>
    <t>538361</t>
  </si>
  <si>
    <t>538400</t>
  </si>
  <si>
    <t>539449</t>
  </si>
  <si>
    <t>547051</t>
  </si>
  <si>
    <t>500054</t>
  </si>
  <si>
    <t>500089</t>
  </si>
  <si>
    <t>500097</t>
  </si>
  <si>
    <t>500119</t>
  </si>
  <si>
    <t>547034</t>
  </si>
  <si>
    <t>547042</t>
  </si>
  <si>
    <t>500143</t>
  </si>
  <si>
    <t>547115</t>
  </si>
  <si>
    <t>539864</t>
  </si>
  <si>
    <t>500178</t>
  </si>
  <si>
    <t>547174</t>
  </si>
  <si>
    <t>547271</t>
  </si>
  <si>
    <t>500186</t>
  </si>
  <si>
    <t>500208</t>
  </si>
  <si>
    <t>547361</t>
  </si>
  <si>
    <t>500216</t>
  </si>
  <si>
    <t>547417</t>
  </si>
  <si>
    <t>547344</t>
  </si>
  <si>
    <t>500224</t>
  </si>
  <si>
    <t>547387</t>
  </si>
  <si>
    <t>547379</t>
  </si>
  <si>
    <t>539601</t>
  </si>
  <si>
    <t>539694</t>
  </si>
  <si>
    <t>539678</t>
  </si>
  <si>
    <t>539724</t>
  </si>
  <si>
    <t>538931</t>
  </si>
  <si>
    <t>538949</t>
  </si>
  <si>
    <t>539791</t>
  </si>
  <si>
    <t>539007</t>
  </si>
  <si>
    <t>539899</t>
  </si>
  <si>
    <t>547395</t>
  </si>
  <si>
    <t>538060</t>
  </si>
  <si>
    <t>539465</t>
  </si>
  <si>
    <t>547158</t>
  </si>
  <si>
    <t>547140</t>
  </si>
  <si>
    <t>547301</t>
  </si>
  <si>
    <t>547310</t>
  </si>
  <si>
    <t>539635</t>
  </si>
  <si>
    <t>538736</t>
  </si>
  <si>
    <t>538302</t>
  </si>
  <si>
    <t>547328</t>
  </si>
  <si>
    <t>547298</t>
  </si>
  <si>
    <t>539589</t>
  </si>
  <si>
    <t>538531</t>
  </si>
  <si>
    <t>547409</t>
  </si>
  <si>
    <t>538078</t>
  </si>
  <si>
    <t>538388</t>
  </si>
  <si>
    <t>999999</t>
  </si>
  <si>
    <t>Celkový součet</t>
  </si>
  <si>
    <t>MC/Doprava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</si>
  <si>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</si>
  <si>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</si>
  <si>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</si>
  <si>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</si>
  <si>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</si>
  <si>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</si>
  <si>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</si>
  <si>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</si>
  <si>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</si>
  <si>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Praha10</t>
  </si>
  <si>
    <t>Praha-Běchovice</t>
  </si>
  <si>
    <t>Praha-Benice</t>
  </si>
  <si>
    <t>Praha-Březiněves</t>
  </si>
  <si>
    <t>Praha-Dolní Počernice</t>
  </si>
  <si>
    <t>Praha-Dubeč</t>
  </si>
  <si>
    <t>Praha 20</t>
  </si>
  <si>
    <t>Praha-Klánovice</t>
  </si>
  <si>
    <t>Praha-Koloděje</t>
  </si>
  <si>
    <t>Praha-Kolovraty</t>
  </si>
  <si>
    <t>Praha-Královice</t>
  </si>
  <si>
    <t>Praha-Křeslice</t>
  </si>
  <si>
    <t>Praha-Nedvězí</t>
  </si>
  <si>
    <t>Praha-Satalice</t>
  </si>
  <si>
    <t>Praha 22</t>
  </si>
  <si>
    <t>Praha 21</t>
  </si>
  <si>
    <t>Praha-Vinoř</t>
  </si>
  <si>
    <t>Praha-Lipence</t>
  </si>
  <si>
    <t>Praha-Lochkov</t>
  </si>
  <si>
    <t>Praha-Přední Kopanina</t>
  </si>
  <si>
    <t>Praha 16</t>
  </si>
  <si>
    <t>Praha-Řeporyje</t>
  </si>
  <si>
    <t>Praha-Slivenec</t>
  </si>
  <si>
    <t>Praha 13</t>
  </si>
  <si>
    <t>Praha-Šeberov</t>
  </si>
  <si>
    <t>Praha-Újezd</t>
  </si>
  <si>
    <t>Praha-Zbraslav</t>
  </si>
  <si>
    <t>Praha-Zličín</t>
  </si>
  <si>
    <t>Praha 11</t>
  </si>
  <si>
    <t>Praha-Kunratice</t>
  </si>
  <si>
    <t>Praha-Libuš</t>
  </si>
  <si>
    <t>Praha 12</t>
  </si>
  <si>
    <t>Praha-Velká Chuchle</t>
  </si>
  <si>
    <t>Praha-Lysolaje</t>
  </si>
  <si>
    <t>Praha-Nebušice</t>
  </si>
  <si>
    <t>Praha 17</t>
  </si>
  <si>
    <t>Praha-Suchdol</t>
  </si>
  <si>
    <t>Praha-Ďáblice</t>
  </si>
  <si>
    <t>Praha-Dolní Chabry</t>
  </si>
  <si>
    <t>Praha-Čakovice</t>
  </si>
  <si>
    <t>Praha-Troja</t>
  </si>
  <si>
    <t>Praha 19</t>
  </si>
  <si>
    <t>Praha 14</t>
  </si>
  <si>
    <t>Praha-Dolní Měcholupy</t>
  </si>
  <si>
    <t>Praha 15</t>
  </si>
  <si>
    <t>Praha-Petrovice</t>
  </si>
  <si>
    <t>Praha-Štěrboholy</t>
  </si>
  <si>
    <t>Praha 18</t>
  </si>
  <si>
    <t>KOD</t>
  </si>
  <si>
    <t>NAZEV</t>
  </si>
  <si>
    <t>Autobus</t>
  </si>
  <si>
    <t>Vlak</t>
  </si>
  <si>
    <t>MHD</t>
  </si>
  <si>
    <t>IADř</t>
  </si>
  <si>
    <t>IADs</t>
  </si>
  <si>
    <t>Motocykl</t>
  </si>
  <si>
    <t>Kolo</t>
  </si>
  <si>
    <t>Jiný</t>
  </si>
  <si>
    <t>pěšky</t>
  </si>
  <si>
    <t>Autobus+vlak</t>
  </si>
  <si>
    <t>Autobus+MHD</t>
  </si>
  <si>
    <t>Autobus+kolo</t>
  </si>
  <si>
    <t>vlak+MHD</t>
  </si>
  <si>
    <t>vlak+IADř</t>
  </si>
  <si>
    <t>MHD+IADř</t>
  </si>
  <si>
    <t>MHD+IADs</t>
  </si>
  <si>
    <t>MHD+kolo</t>
  </si>
  <si>
    <t>Autobus+vlak+MHD</t>
  </si>
  <si>
    <t>vlak+MHD+kolo</t>
  </si>
  <si>
    <t>ostatní</t>
  </si>
  <si>
    <t>nezjištěno</t>
  </si>
  <si>
    <t>celkem</t>
  </si>
  <si>
    <t>Dojížďka do zaměstnání a škol v rámci MČ v roce 2011</t>
  </si>
  <si>
    <t>IAD ř</t>
  </si>
  <si>
    <t>Autobus + kolo</t>
  </si>
  <si>
    <t>vlak+IADs</t>
  </si>
  <si>
    <t>vlak+kolo</t>
  </si>
  <si>
    <t>Dojížďka do zaměstnání a škol z městských částí v rámci Prahy v roce 2011</t>
  </si>
  <si>
    <t>Dojížďka do zaměstnání a škol do Prahy z ČR v roce 2011</t>
  </si>
  <si>
    <t>Městká část</t>
  </si>
  <si>
    <t>Kód</t>
  </si>
  <si>
    <t>Vyjížďka do zaměstnání a škol v rámci městké části v roce 2011</t>
  </si>
  <si>
    <t>Městská část</t>
  </si>
  <si>
    <t>Vyjížďka do škol a zaměstnání mimo MČ v rámci Prahy v roce 2011</t>
  </si>
  <si>
    <t>Vyjížďka do zaměstnání a škol mimo Prahu v rámci ČR v roce 2011</t>
  </si>
  <si>
    <t>Celkový počet</t>
  </si>
  <si>
    <t>Vyjížďka do zaměstnání a škol do zahraničí v roce 2011</t>
  </si>
  <si>
    <t>VHD</t>
  </si>
  <si>
    <t>IAD</t>
  </si>
  <si>
    <t>Kombinace IAD a VHD</t>
  </si>
  <si>
    <t>Kolo v kombinaci s VHD</t>
  </si>
  <si>
    <t>Pěšky</t>
  </si>
  <si>
    <t>SALDO</t>
  </si>
  <si>
    <t>Jinak nebo nezjištěno</t>
  </si>
  <si>
    <t>SALDO BMD</t>
  </si>
  <si>
    <t>Počet</t>
  </si>
  <si>
    <t>Podíl</t>
  </si>
  <si>
    <t>Vyjížďka na kole</t>
  </si>
  <si>
    <t>V rámci MČ</t>
  </si>
  <si>
    <t>Do jiných MČ</t>
  </si>
  <si>
    <t>Vyjížďka</t>
  </si>
  <si>
    <t>Vyjížďka BMD</t>
  </si>
  <si>
    <t>Dojížďka</t>
  </si>
  <si>
    <t>Dojížďka BMD</t>
  </si>
  <si>
    <t>Dojížďka na kole</t>
  </si>
  <si>
    <t>Z jiných MČ</t>
  </si>
  <si>
    <t>Praha 10</t>
  </si>
  <si>
    <t>-</t>
  </si>
  <si>
    <t>Na kole</t>
  </si>
  <si>
    <t>Počet dotázaných vyjíždějících</t>
  </si>
  <si>
    <t>Podíl dotázaných na počtu obyvatel</t>
  </si>
  <si>
    <t xml:space="preserve">Obyvatelé </t>
  </si>
  <si>
    <t>[2011, osoby]</t>
  </si>
  <si>
    <t>Praha hl. m.</t>
  </si>
  <si>
    <t>Počet dotázaných dojíždějících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</si>
</sst>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</cellStyleXfs>
  <cellXfs count="107">
    <xf numFmtId="0" fontId="0" fillId="0" borderId="0" xfId="0"/>
    <xf numFmtId="0" fontId="1" fillId="0" borderId="0" xfId="0" applyFont="1"/>
    <xf numFmtId="0" fontId="1" fillId="0" borderId="10" xfId="0" applyFont="1" applyBorder="1"/>
    <xf numFmtId="0" fontId="0" fillId="0" borderId="0" xfId="0"/>
    <xf numFmtId="0" fontId="0" fillId="0" borderId="0" xfId="0"/>
    <xf numFmtId="0" fontId="1" fillId="0" borderId="0" xfId="0" applyFont="1"/>
    <xf numFmtId="0" fontId="18" fillId="0" borderId="0" xfId="0" applyFont="1"/>
    <xf numFmtId="0" fontId="0" fillId="0" borderId="0" xfId="0"/>
    <xf numFmtId="0" fontId="1" fillId="0" borderId="0" xfId="0" applyFont="1"/>
    <xf numFmtId="0" fontId="18" fillId="0" borderId="0" xfId="0" applyFont="1"/>
    <xf numFmtId="0" fontId="0" fillId="35" borderId="0" xfId="0" applyFill="1" applyBorder="1"/>
    <xf numFmtId="0" fontId="14" fillId="35" borderId="0" xfId="0" applyFont="1" applyFill="1" applyBorder="1" applyAlignment="1">
      <alignment horizontal="center"/>
    </xf>
    <xf numFmtId="0" fontId="0" fillId="35" borderId="0" xfId="0" applyFill="1"/>
    <xf numFmtId="0" fontId="0" fillId="0" borderId="12" xfId="0" applyBorder="1"/>
    <xf numFmtId="0" fontId="0" fillId="0" borderId="14" xfId="0" applyBorder="1"/>
    <xf numFmtId="164" fontId="0" fillId="0" borderId="0" xfId="42" applyNumberFormat="1" applyFont="1" applyBorder="1"/>
    <xf numFmtId="164" fontId="0" fillId="0" borderId="15" xfId="42" applyNumberFormat="1" applyFont="1" applyBorder="1"/>
    <xf numFmtId="164" fontId="0" fillId="0" borderId="18" xfId="42" applyNumberFormat="1" applyFont="1" applyBorder="1"/>
    <xf numFmtId="0" fontId="0" fillId="0" borderId="17" xfId="0" applyBorder="1"/>
    <xf numFmtId="0" fontId="0" fillId="35" borderId="0" xfId="0" applyFill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9" fontId="0" fillId="0" borderId="0" xfId="43" applyFont="1" applyBorder="1" applyAlignment="1">
      <alignment horizontal="center"/>
    </xf>
    <xf numFmtId="164" fontId="0" fillId="0" borderId="15" xfId="42" applyNumberFormat="1" applyFont="1" applyBorder="1" applyAlignment="1">
      <alignment horizontal="center"/>
    </xf>
    <xf numFmtId="0" fontId="14" fillId="39" borderId="0" xfId="0" applyFont="1" applyFill="1" applyBorder="1" applyAlignment="1">
      <alignment horizontal="center"/>
    </xf>
    <xf numFmtId="9" fontId="0" fillId="0" borderId="0" xfId="43" applyFont="1" applyBorder="1" applyAlignment="1">
      <alignment horizontal="center" vertical="center"/>
    </xf>
    <xf numFmtId="0" fontId="14" fillId="40" borderId="0" xfId="0" applyFont="1" applyFill="1" applyBorder="1" applyAlignment="1">
      <alignment horizontal="center"/>
    </xf>
    <xf numFmtId="9" fontId="0" fillId="0" borderId="13" xfId="43" applyFont="1" applyBorder="1" applyAlignment="1">
      <alignment horizontal="center"/>
    </xf>
    <xf numFmtId="9" fontId="0" fillId="0" borderId="15" xfId="43" applyFont="1" applyBorder="1" applyAlignment="1">
      <alignment horizontal="center"/>
    </xf>
    <xf numFmtId="9" fontId="0" fillId="0" borderId="16" xfId="43" applyFont="1" applyBorder="1" applyAlignment="1">
      <alignment horizontal="center"/>
    </xf>
    <xf numFmtId="164" fontId="20" fillId="33" borderId="0" xfId="42" applyNumberFormat="1" applyFont="1" applyFill="1" applyBorder="1"/>
    <xf numFmtId="164" fontId="20" fillId="33" borderId="13" xfId="42" applyNumberFormat="1" applyFont="1" applyFill="1" applyBorder="1"/>
    <xf numFmtId="164" fontId="20" fillId="33" borderId="15" xfId="42" applyNumberFormat="1" applyFont="1" applyFill="1" applyBorder="1"/>
    <xf numFmtId="164" fontId="20" fillId="33" borderId="16" xfId="42" applyNumberFormat="1" applyFont="1" applyFill="1" applyBorder="1"/>
    <xf numFmtId="0" fontId="19" fillId="42" borderId="18" xfId="0" applyFont="1" applyFill="1" applyBorder="1" applyAlignment="1">
      <alignment horizontal="center"/>
    </xf>
    <xf numFmtId="0" fontId="19" fillId="42" borderId="19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0" fontId="19" fillId="42" borderId="16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13" xfId="0" applyFont="1" applyFill="1" applyBorder="1" applyAlignment="1">
      <alignment horizontal="center"/>
    </xf>
    <xf numFmtId="0" fontId="0" fillId="0" borderId="20" xfId="0" applyBorder="1"/>
    <xf numFmtId="164" fontId="0" fillId="0" borderId="21" xfId="42" applyNumberFormat="1" applyFont="1" applyBorder="1"/>
    <xf numFmtId="164" fontId="0" fillId="0" borderId="21" xfId="42" applyNumberFormat="1" applyFont="1" applyBorder="1" applyAlignment="1">
      <alignment horizontal="center"/>
    </xf>
    <xf numFmtId="9" fontId="0" fillId="0" borderId="21" xfId="43" applyFont="1" applyBorder="1" applyAlignment="1">
      <alignment horizontal="center"/>
    </xf>
    <xf numFmtId="9" fontId="0" fillId="0" borderId="21" xfId="43" applyFont="1" applyBorder="1" applyAlignment="1">
      <alignment horizontal="center" vertical="center"/>
    </xf>
    <xf numFmtId="9" fontId="0" fillId="0" borderId="22" xfId="43" applyFont="1" applyBorder="1" applyAlignment="1">
      <alignment horizontal="center"/>
    </xf>
    <xf numFmtId="0" fontId="0" fillId="0" borderId="23" xfId="0" applyBorder="1"/>
    <xf numFmtId="9" fontId="0" fillId="0" borderId="24" xfId="43" applyFont="1" applyBorder="1" applyAlignment="1">
      <alignment horizontal="center"/>
    </xf>
    <xf numFmtId="0" fontId="0" fillId="0" borderId="25" xfId="0" applyBorder="1"/>
    <xf numFmtId="164" fontId="0" fillId="0" borderId="11" xfId="42" applyNumberFormat="1" applyFont="1" applyBorder="1"/>
    <xf numFmtId="164" fontId="0" fillId="0" borderId="11" xfId="42" applyNumberFormat="1" applyFont="1" applyBorder="1" applyAlignment="1">
      <alignment horizontal="center"/>
    </xf>
    <xf numFmtId="9" fontId="0" fillId="0" borderId="11" xfId="43" applyFont="1" applyBorder="1" applyAlignment="1">
      <alignment horizontal="center"/>
    </xf>
    <xf numFmtId="9" fontId="0" fillId="0" borderId="11" xfId="43" applyFont="1" applyBorder="1" applyAlignment="1">
      <alignment horizontal="center" vertical="center"/>
    </xf>
    <xf numFmtId="9" fontId="0" fillId="0" borderId="26" xfId="43" applyFont="1" applyBorder="1" applyAlignment="1">
      <alignment horizontal="center"/>
    </xf>
    <xf numFmtId="164" fontId="20" fillId="33" borderId="18" xfId="42" applyNumberFormat="1" applyFont="1" applyFill="1" applyBorder="1"/>
    <xf numFmtId="164" fontId="20" fillId="33" borderId="19" xfId="42" applyNumberFormat="1" applyFont="1" applyFill="1" applyBorder="1"/>
    <xf numFmtId="164" fontId="0" fillId="0" borderId="18" xfId="42" applyNumberFormat="1" applyFont="1" applyBorder="1" applyAlignment="1">
      <alignment horizontal="center"/>
    </xf>
    <xf numFmtId="9" fontId="0" fillId="0" borderId="18" xfId="43" applyFont="1" applyBorder="1" applyAlignment="1">
      <alignment horizontal="center"/>
    </xf>
    <xf numFmtId="9" fontId="0" fillId="0" borderId="18" xfId="43" applyFont="1" applyBorder="1" applyAlignment="1">
      <alignment horizontal="center" vertical="center"/>
    </xf>
    <xf numFmtId="9" fontId="0" fillId="0" borderId="19" xfId="43" applyFont="1" applyBorder="1" applyAlignment="1">
      <alignment horizontal="center"/>
    </xf>
    <xf numFmtId="9" fontId="0" fillId="0" borderId="15" xfId="43" applyFont="1" applyBorder="1" applyAlignment="1">
      <alignment horizontal="center" vertical="center"/>
    </xf>
    <xf numFmtId="0" fontId="19" fillId="42" borderId="0" xfId="0" applyFont="1" applyFill="1" applyBorder="1" applyAlignment="1">
      <alignment horizontal="center"/>
    </xf>
    <xf numFmtId="0" fontId="19" fillId="42" borderId="13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14" fillId="38" borderId="19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9" fontId="0" fillId="35" borderId="0" xfId="0" applyNumberFormat="1" applyFill="1" applyBorder="1"/>
    <xf numFmtId="1" fontId="0" fillId="0" borderId="0" xfId="43" applyNumberFormat="1" applyFont="1" applyBorder="1" applyAlignment="1">
      <alignment horizontal="center"/>
    </xf>
    <xf numFmtId="1" fontId="0" fillId="0" borderId="11" xfId="43" applyNumberFormat="1" applyFont="1" applyBorder="1" applyAlignment="1">
      <alignment horizontal="center"/>
    </xf>
    <xf numFmtId="0" fontId="14" fillId="43" borderId="18" xfId="0" applyFont="1" applyFill="1" applyBorder="1" applyAlignment="1">
      <alignment horizontal="center"/>
    </xf>
    <xf numFmtId="0" fontId="14" fillId="44" borderId="0" xfId="0" applyFont="1" applyFill="1" applyBorder="1" applyAlignment="1">
      <alignment horizontal="center" vertical="center"/>
    </xf>
    <xf numFmtId="164" fontId="0" fillId="0" borderId="18" xfId="43" applyNumberFormat="1" applyFont="1" applyBorder="1" applyAlignment="1">
      <alignment horizontal="center"/>
    </xf>
    <xf numFmtId="1" fontId="0" fillId="0" borderId="15" xfId="43" applyNumberFormat="1" applyFont="1" applyBorder="1" applyAlignment="1">
      <alignment horizontal="center"/>
    </xf>
    <xf numFmtId="1" fontId="0" fillId="0" borderId="21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0" fontId="14" fillId="34" borderId="18" xfId="0" applyFont="1" applyFill="1" applyBorder="1" applyAlignment="1">
      <alignment horizontal="center" vertical="center" wrapText="1"/>
    </xf>
    <xf numFmtId="0" fontId="14" fillId="43" borderId="19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14" fillId="43" borderId="17" xfId="0" applyFont="1" applyFill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 horizontal="center"/>
    </xf>
    <xf numFmtId="1" fontId="0" fillId="0" borderId="12" xfId="43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49" fontId="21" fillId="44" borderId="15" xfId="43" applyNumberFormat="1" applyFont="1" applyFill="1" applyBorder="1" applyAlignment="1">
      <alignment horizontal="center" vertical="center"/>
    </xf>
    <xf numFmtId="49" fontId="21" fillId="44" borderId="16" xfId="43" applyNumberFormat="1" applyFont="1" applyFill="1" applyBorder="1" applyAlignment="1">
      <alignment horizontal="center" vertical="center"/>
    </xf>
    <xf numFmtId="49" fontId="21" fillId="39" borderId="14" xfId="43" applyNumberFormat="1" applyFont="1" applyFill="1" applyBorder="1" applyAlignment="1">
      <alignment horizontal="center"/>
    </xf>
    <xf numFmtId="49" fontId="21" fillId="39" borderId="15" xfId="43" applyNumberFormat="1" applyFont="1" applyFill="1" applyBorder="1" applyAlignment="1">
      <alignment horizontal="center"/>
    </xf>
    <xf numFmtId="49" fontId="21" fillId="39" borderId="16" xfId="43" applyNumberFormat="1" applyFont="1" applyFill="1" applyBorder="1" applyAlignment="1">
      <alignment horizontal="center"/>
    </xf>
    <xf numFmtId="49" fontId="14" fillId="35" borderId="0" xfId="43" applyNumberFormat="1" applyFont="1" applyFill="1" applyBorder="1" applyAlignment="1">
      <alignment horizontal="center"/>
    </xf>
    <xf numFmtId="164" fontId="0" fillId="35" borderId="0" xfId="0" applyNumberFormat="1" applyFill="1" applyAlignment="1">
      <alignment horizontal="center"/>
    </xf>
    <xf numFmtId="0" fontId="14" fillId="45" borderId="17" xfId="0" applyFont="1" applyFill="1" applyBorder="1" applyAlignment="1">
      <alignment horizontal="center"/>
    </xf>
    <xf numFmtId="0" fontId="14" fillId="45" borderId="18" xfId="0" applyFont="1" applyFill="1" applyBorder="1" applyAlignment="1">
      <alignment horizontal="center"/>
    </xf>
    <xf numFmtId="0" fontId="14" fillId="45" borderId="19" xfId="0" applyFont="1" applyFill="1" applyBorder="1" applyAlignment="1">
      <alignment horizontal="center"/>
    </xf>
    <xf numFmtId="49" fontId="21" fillId="46" borderId="14" xfId="43" applyNumberFormat="1" applyFont="1" applyFill="1" applyBorder="1" applyAlignment="1">
      <alignment horizontal="center"/>
    </xf>
    <xf numFmtId="49" fontId="21" fillId="46" borderId="15" xfId="43" applyNumberFormat="1" applyFont="1" applyFill="1" applyBorder="1" applyAlignment="1">
      <alignment horizontal="center"/>
    </xf>
    <xf numFmtId="49" fontId="21" fillId="46" borderId="16" xfId="43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7" xfId="42" applyNumberFormat="1" applyFont="1" applyBorder="1" applyAlignment="1">
      <alignment horizontal="center"/>
    </xf>
    <xf numFmtId="1" fontId="0" fillId="0" borderId="18" xfId="43" applyNumberFormat="1" applyFont="1" applyBorder="1" applyAlignment="1">
      <alignment horizont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4" xr:uid="{4C869EEF-A29C-4A87-BB00-BF759F5CA252}"/>
    <cellStyle name="Poznámka" xfId="15" builtinId="10" customBuiltin="1"/>
    <cellStyle name="Procenta" xfId="43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C6EFCE"/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3:Z61" totalsRowShown="0" headerRowDxfId="7">
  <autoFilter ref="A3:Z61" xr:uid="{00000000-0009-0000-0100-000001000000}"/>
  <tableColumns count="26">
    <tableColumn id="1" xr3:uid="{00000000-0010-0000-0000-000001000000}" name="KOD"/>
    <tableColumn id="2" xr3:uid="{00000000-0010-0000-0000-000002000000}" name="NAZEV"/>
    <tableColumn id="3" xr3:uid="{00000000-0010-0000-0000-000003000000}" name="Autobus"/>
    <tableColumn id="4" xr3:uid="{00000000-0010-0000-0000-000004000000}" name="Vlak"/>
    <tableColumn id="5" xr3:uid="{00000000-0010-0000-0000-000005000000}" name="MHD"/>
    <tableColumn id="6" xr3:uid="{00000000-0010-0000-0000-000006000000}" name="IADř"/>
    <tableColumn id="7" xr3:uid="{00000000-0010-0000-0000-000007000000}" name="IADs"/>
    <tableColumn id="8" xr3:uid="{00000000-0010-0000-0000-000008000000}" name="Motocykl"/>
    <tableColumn id="9" xr3:uid="{00000000-0010-0000-0000-000009000000}" name="Kolo"/>
    <tableColumn id="10" xr3:uid="{00000000-0010-0000-0000-00000A000000}" name="Jiný"/>
    <tableColumn id="11" xr3:uid="{00000000-0010-0000-0000-00000B000000}" name="pěšky"/>
    <tableColumn id="12" xr3:uid="{00000000-0010-0000-0000-00000C000000}" name="Autobus+vlak"/>
    <tableColumn id="13" xr3:uid="{00000000-0010-0000-0000-00000D000000}" name="Autobus+MHD"/>
    <tableColumn id="14" xr3:uid="{00000000-0010-0000-0000-00000E000000}" name="Autobus+kolo"/>
    <tableColumn id="15" xr3:uid="{00000000-0010-0000-0000-00000F000000}" name="vlak+MHD"/>
    <tableColumn id="16" xr3:uid="{00000000-0010-0000-0000-000010000000}" name="vlak+IADř"/>
    <tableColumn id="25" xr3:uid="{E3045779-C8AD-41F9-8497-7B3323FD1F12}" name="vlak+IADs"/>
    <tableColumn id="26" xr3:uid="{18CE2688-5347-4647-B1DD-4E66EBC18DB1}" name="vlak+kolo"/>
    <tableColumn id="17" xr3:uid="{00000000-0010-0000-0000-000011000000}" name="MHD+IADř"/>
    <tableColumn id="18" xr3:uid="{00000000-0010-0000-0000-000012000000}" name="MHD+IADs"/>
    <tableColumn id="19" xr3:uid="{00000000-0010-0000-0000-000013000000}" name="MHD+kolo"/>
    <tableColumn id="20" xr3:uid="{00000000-0010-0000-0000-000014000000}" name="Autobus+vlak+MHD"/>
    <tableColumn id="21" xr3:uid="{00000000-0010-0000-0000-000015000000}" name="vlak+MHD+kolo"/>
    <tableColumn id="22" xr3:uid="{00000000-0010-0000-0000-000016000000}" name="ostatní"/>
    <tableColumn id="23" xr3:uid="{00000000-0010-0000-0000-000017000000}" name="nezjištěno"/>
    <tableColumn id="24" xr3:uid="{00000000-0010-0000-0000-000018000000}" name="celkem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A3:Z62" totalsRowShown="0" headerRowDxfId="6">
  <autoFilter ref="A3:Z62" xr:uid="{00000000-0009-0000-0100-000002000000}"/>
  <tableColumns count="26">
    <tableColumn id="1" xr3:uid="{00000000-0010-0000-0100-000001000000}" name="KOD"/>
    <tableColumn id="2" xr3:uid="{00000000-0010-0000-0100-000002000000}" name="NAZEV"/>
    <tableColumn id="3" xr3:uid="{00000000-0010-0000-0100-000003000000}" name="Autobus"/>
    <tableColumn id="4" xr3:uid="{00000000-0010-0000-0100-000004000000}" name="Vlak"/>
    <tableColumn id="5" xr3:uid="{00000000-0010-0000-0100-000005000000}" name="MHD"/>
    <tableColumn id="6" xr3:uid="{00000000-0010-0000-0100-000006000000}" name="IAD ř"/>
    <tableColumn id="7" xr3:uid="{00000000-0010-0000-0100-000007000000}" name="IADs"/>
    <tableColumn id="8" xr3:uid="{00000000-0010-0000-0100-000008000000}" name="Motocykl"/>
    <tableColumn id="9" xr3:uid="{00000000-0010-0000-0100-000009000000}" name="Kolo"/>
    <tableColumn id="10" xr3:uid="{00000000-0010-0000-0100-00000A000000}" name="Jiný"/>
    <tableColumn id="11" xr3:uid="{00000000-0010-0000-0100-00000B000000}" name="pěšky"/>
    <tableColumn id="12" xr3:uid="{00000000-0010-0000-0100-00000C000000}" name="Autobus+vlak"/>
    <tableColumn id="13" xr3:uid="{00000000-0010-0000-0100-00000D000000}" name="Autobus+MHD"/>
    <tableColumn id="14" xr3:uid="{00000000-0010-0000-0100-00000E000000}" name="Autobus + kolo"/>
    <tableColumn id="15" xr3:uid="{00000000-0010-0000-0100-00000F000000}" name="vlak+MHD"/>
    <tableColumn id="16" xr3:uid="{00000000-0010-0000-0100-000010000000}" name="vlak+IADř"/>
    <tableColumn id="17" xr3:uid="{00000000-0010-0000-0100-000011000000}" name="vlak+IADs"/>
    <tableColumn id="18" xr3:uid="{00000000-0010-0000-0100-000012000000}" name="vlak+kolo"/>
    <tableColumn id="19" xr3:uid="{00000000-0010-0000-0100-000013000000}" name="MHD+IADř"/>
    <tableColumn id="20" xr3:uid="{00000000-0010-0000-0100-000014000000}" name="MHD+IADs"/>
    <tableColumn id="21" xr3:uid="{00000000-0010-0000-0100-000015000000}" name="MHD+kolo"/>
    <tableColumn id="22" xr3:uid="{00000000-0010-0000-0100-000016000000}" name="Autobus+vlak+MHD"/>
    <tableColumn id="23" xr3:uid="{00000000-0010-0000-0100-000017000000}" name="vlak+MHD+kolo"/>
    <tableColumn id="24" xr3:uid="{00000000-0010-0000-0100-000018000000}" name="ostatní"/>
    <tableColumn id="25" xr3:uid="{00000000-0010-0000-0100-000019000000}" name="nezjištěno"/>
    <tableColumn id="26" xr3:uid="{00000000-0010-0000-0100-00001A000000}" name="celkem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3" displayName="Tabulka3" ref="A3:Z62" totalsRowShown="0" headerRowDxfId="5">
  <autoFilter ref="A3:Z62" xr:uid="{00000000-0009-0000-0100-000003000000}"/>
  <tableColumns count="26">
    <tableColumn id="1" xr3:uid="{00000000-0010-0000-0200-000001000000}" name="KOD"/>
    <tableColumn id="2" xr3:uid="{00000000-0010-0000-0200-000002000000}" name="NAZEV"/>
    <tableColumn id="3" xr3:uid="{00000000-0010-0000-0200-000003000000}" name="Autobus"/>
    <tableColumn id="4" xr3:uid="{00000000-0010-0000-0200-000004000000}" name="Vlak"/>
    <tableColumn id="5" xr3:uid="{00000000-0010-0000-0200-000005000000}" name="MHD"/>
    <tableColumn id="6" xr3:uid="{00000000-0010-0000-0200-000006000000}" name="IAD ř"/>
    <tableColumn id="7" xr3:uid="{00000000-0010-0000-0200-000007000000}" name="IADs"/>
    <tableColumn id="8" xr3:uid="{00000000-0010-0000-0200-000008000000}" name="Motocykl"/>
    <tableColumn id="9" xr3:uid="{00000000-0010-0000-0200-000009000000}" name="Kolo"/>
    <tableColumn id="10" xr3:uid="{00000000-0010-0000-0200-00000A000000}" name="Jiný"/>
    <tableColumn id="11" xr3:uid="{00000000-0010-0000-0200-00000B000000}" name="pěšky"/>
    <tableColumn id="12" xr3:uid="{00000000-0010-0000-0200-00000C000000}" name="Autobus+vlak"/>
    <tableColumn id="13" xr3:uid="{00000000-0010-0000-0200-00000D000000}" name="Autobus+MHD"/>
    <tableColumn id="14" xr3:uid="{00000000-0010-0000-0200-00000E000000}" name="Autobus + kolo"/>
    <tableColumn id="15" xr3:uid="{00000000-0010-0000-0200-00000F000000}" name="vlak+MHD"/>
    <tableColumn id="16" xr3:uid="{00000000-0010-0000-0200-000010000000}" name="vlak+IADř"/>
    <tableColumn id="17" xr3:uid="{00000000-0010-0000-0200-000011000000}" name="vlak+IADs"/>
    <tableColumn id="18" xr3:uid="{00000000-0010-0000-0200-000012000000}" name="vlak+kolo"/>
    <tableColumn id="19" xr3:uid="{00000000-0010-0000-0200-000013000000}" name="MHD+IADř"/>
    <tableColumn id="20" xr3:uid="{00000000-0010-0000-0200-000014000000}" name="MHD+IADs"/>
    <tableColumn id="21" xr3:uid="{00000000-0010-0000-0200-000015000000}" name="MHD+kolo"/>
    <tableColumn id="22" xr3:uid="{00000000-0010-0000-0200-000016000000}" name="Autobus+vlak+MHD"/>
    <tableColumn id="23" xr3:uid="{00000000-0010-0000-0200-000017000000}" name="vlak+MHD+kolo"/>
    <tableColumn id="24" xr3:uid="{00000000-0010-0000-0200-000018000000}" name="ostatní"/>
    <tableColumn id="25" xr3:uid="{00000000-0010-0000-0200-000019000000}" name="nezjištěno"/>
    <tableColumn id="26" xr3:uid="{00000000-0010-0000-0200-00001A000000}" name="celkem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E3E09A-9D08-4075-B483-0603FB29B0EE}" name="Tabulka25" displayName="Tabulka25" ref="A3:Z61" totalsRowShown="0" headerRowDxfId="4">
  <autoFilter ref="A3:Z61" xr:uid="{00000000-0009-0000-0100-000002000000}"/>
  <tableColumns count="26">
    <tableColumn id="1" xr3:uid="{00000000-0010-0000-0000-000001000000}" name="Kód"/>
    <tableColumn id="2" xr3:uid="{00000000-0010-0000-0000-000002000000}" name="Městká část"/>
    <tableColumn id="3" xr3:uid="{00000000-0010-0000-0000-000003000000}" name="Autobus"/>
    <tableColumn id="4" xr3:uid="{00000000-0010-0000-0000-000004000000}" name="Vlak"/>
    <tableColumn id="5" xr3:uid="{00000000-0010-0000-0000-000005000000}" name="MHD"/>
    <tableColumn id="6" xr3:uid="{00000000-0010-0000-0000-000006000000}" name="IADř"/>
    <tableColumn id="7" xr3:uid="{00000000-0010-0000-0000-000007000000}" name="IADs"/>
    <tableColumn id="8" xr3:uid="{00000000-0010-0000-0000-000008000000}" name="Motocykl"/>
    <tableColumn id="9" xr3:uid="{00000000-0010-0000-0000-000009000000}" name="Kolo"/>
    <tableColumn id="10" xr3:uid="{00000000-0010-0000-0000-00000A000000}" name="Jiný"/>
    <tableColumn id="11" xr3:uid="{00000000-0010-0000-0000-00000B000000}" name="pěšky"/>
    <tableColumn id="12" xr3:uid="{00000000-0010-0000-0000-00000C000000}" name="Autobus+vlak"/>
    <tableColumn id="13" xr3:uid="{00000000-0010-0000-0000-00000D000000}" name="Autobus+MHD"/>
    <tableColumn id="14" xr3:uid="{00000000-0010-0000-0000-00000E000000}" name="Autobus+kolo"/>
    <tableColumn id="15" xr3:uid="{00000000-0010-0000-0000-00000F000000}" name="vlak+MHD"/>
    <tableColumn id="16" xr3:uid="{00000000-0010-0000-0000-000010000000}" name="vlak+IADř"/>
    <tableColumn id="26" xr3:uid="{33F51DC4-EDCB-497A-AF1E-9ECD799C406B}" name="vlak+IADs"/>
    <tableColumn id="25" xr3:uid="{E7113CBA-2D18-4CEC-855A-3B651AAFC56B}" name="vlak+kolo"/>
    <tableColumn id="17" xr3:uid="{00000000-0010-0000-0000-000011000000}" name="MHD+IADř"/>
    <tableColumn id="18" xr3:uid="{00000000-0010-0000-0000-000012000000}" name="MHD+IADs"/>
    <tableColumn id="19" xr3:uid="{00000000-0010-0000-0000-000013000000}" name="MHD+kolo"/>
    <tableColumn id="20" xr3:uid="{00000000-0010-0000-0000-000014000000}" name="Autobus+vlak+MHD"/>
    <tableColumn id="21" xr3:uid="{00000000-0010-0000-0000-000015000000}" name="vlak+MHD+kolo"/>
    <tableColumn id="22" xr3:uid="{00000000-0010-0000-0000-000016000000}" name="ostatní"/>
    <tableColumn id="23" xr3:uid="{00000000-0010-0000-0000-000017000000}" name="nezjištěno"/>
    <tableColumn id="24" xr3:uid="{00000000-0010-0000-0000-000018000000}" name="Celkový součet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D877EF-2F0A-43AA-9F95-C7947CC6AFFC}" name="Tabulka16" displayName="Tabulka16" ref="B3:Z61" totalsRowShown="0" headerRowDxfId="3">
  <autoFilter ref="B3:Z61" xr:uid="{00000000-0009-0000-0100-000001000000}">
    <filterColumn colId="0">
      <filters>
        <filter val="Praha-Klánovice"/>
      </filters>
    </filterColumn>
  </autoFilter>
  <tableColumns count="25">
    <tableColumn id="1" xr3:uid="{00000000-0010-0000-0100-000001000000}" name="Městská část"/>
    <tableColumn id="2" xr3:uid="{00000000-0010-0000-0100-000002000000}" name="Autobus"/>
    <tableColumn id="3" xr3:uid="{00000000-0010-0000-0100-000003000000}" name="Vlak"/>
    <tableColumn id="4" xr3:uid="{00000000-0010-0000-0100-000004000000}" name="MHD"/>
    <tableColumn id="5" xr3:uid="{00000000-0010-0000-0100-000005000000}" name="IAD ř"/>
    <tableColumn id="6" xr3:uid="{00000000-0010-0000-0100-000006000000}" name="IADs"/>
    <tableColumn id="7" xr3:uid="{00000000-0010-0000-0100-000007000000}" name="Motocykl"/>
    <tableColumn id="8" xr3:uid="{00000000-0010-0000-0100-000008000000}" name="Kolo"/>
    <tableColumn id="9" xr3:uid="{00000000-0010-0000-0100-000009000000}" name="Jiný"/>
    <tableColumn id="10" xr3:uid="{00000000-0010-0000-0100-00000A000000}" name="pěšky"/>
    <tableColumn id="11" xr3:uid="{00000000-0010-0000-0100-00000B000000}" name="Autobus+vlak"/>
    <tableColumn id="12" xr3:uid="{00000000-0010-0000-0100-00000C000000}" name="Autobus+MHD"/>
    <tableColumn id="13" xr3:uid="{00000000-0010-0000-0100-00000D000000}" name="Autobus + kolo"/>
    <tableColumn id="14" xr3:uid="{00000000-0010-0000-0100-00000E000000}" name="vlak+MHD"/>
    <tableColumn id="15" xr3:uid="{00000000-0010-0000-0100-00000F000000}" name="vlak+IADř"/>
    <tableColumn id="16" xr3:uid="{00000000-0010-0000-0100-000010000000}" name="vlak+IADs"/>
    <tableColumn id="17" xr3:uid="{00000000-0010-0000-0100-000011000000}" name="vlak+kolo"/>
    <tableColumn id="18" xr3:uid="{00000000-0010-0000-0100-000012000000}" name="MHD+IADř"/>
    <tableColumn id="19" xr3:uid="{00000000-0010-0000-0100-000013000000}" name="MHD+IADs"/>
    <tableColumn id="20" xr3:uid="{00000000-0010-0000-0100-000014000000}" name="MHD+kolo"/>
    <tableColumn id="21" xr3:uid="{00000000-0010-0000-0100-000015000000}" name="Autobus+vlak+MHD"/>
    <tableColumn id="22" xr3:uid="{00000000-0010-0000-0100-000016000000}" name="vlak+MHD+kolo"/>
    <tableColumn id="23" xr3:uid="{00000000-0010-0000-0100-000017000000}" name="ostatní"/>
    <tableColumn id="24" xr3:uid="{00000000-0010-0000-0100-000018000000}" name="nezjištěno"/>
    <tableColumn id="25" xr3:uid="{00000000-0010-0000-0100-000019000000}" name="celkem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356C9E2-D811-4438-859D-52415405941C}" name="Tabulka37" displayName="Tabulka37" ref="A3:Z61" totalsRowShown="0">
  <autoFilter ref="A3:Z61" xr:uid="{00000000-0009-0000-0100-000003000000}"/>
  <tableColumns count="26">
    <tableColumn id="1" xr3:uid="{00000000-0010-0000-0200-000001000000}" name="KOD"/>
    <tableColumn id="2" xr3:uid="{00000000-0010-0000-0200-000002000000}" name="NAZEV"/>
    <tableColumn id="3" xr3:uid="{00000000-0010-0000-0200-000003000000}" name="Autobus"/>
    <tableColumn id="4" xr3:uid="{00000000-0010-0000-0200-000004000000}" name="Vlak"/>
    <tableColumn id="5" xr3:uid="{00000000-0010-0000-0200-000005000000}" name="MHD"/>
    <tableColumn id="6" xr3:uid="{00000000-0010-0000-0200-000006000000}" name="IAD ř"/>
    <tableColumn id="7" xr3:uid="{00000000-0010-0000-0200-000007000000}" name="IADs"/>
    <tableColumn id="8" xr3:uid="{00000000-0010-0000-0200-000008000000}" name="Motocykl"/>
    <tableColumn id="9" xr3:uid="{00000000-0010-0000-0200-000009000000}" name="Kolo"/>
    <tableColumn id="10" xr3:uid="{00000000-0010-0000-0200-00000A000000}" name="Jiný"/>
    <tableColumn id="11" xr3:uid="{00000000-0010-0000-0200-00000B000000}" name="pěšky"/>
    <tableColumn id="12" xr3:uid="{00000000-0010-0000-0200-00000C000000}" name="Autobus+vlak"/>
    <tableColumn id="13" xr3:uid="{00000000-0010-0000-0200-00000D000000}" name="Autobus+MHD"/>
    <tableColumn id="14" xr3:uid="{00000000-0010-0000-0200-00000E000000}" name="Autobus + kolo"/>
    <tableColumn id="15" xr3:uid="{00000000-0010-0000-0200-00000F000000}" name="vlak+MHD"/>
    <tableColumn id="16" xr3:uid="{00000000-0010-0000-0200-000010000000}" name="vlak+IADř"/>
    <tableColumn id="17" xr3:uid="{00000000-0010-0000-0200-000011000000}" name="vlak+IADs"/>
    <tableColumn id="18" xr3:uid="{00000000-0010-0000-0200-000012000000}" name="vlak+kolo"/>
    <tableColumn id="19" xr3:uid="{00000000-0010-0000-0200-000013000000}" name="MHD+IADř"/>
    <tableColumn id="20" xr3:uid="{00000000-0010-0000-0200-000014000000}" name="MHD+IADs"/>
    <tableColumn id="21" xr3:uid="{00000000-0010-0000-0200-000015000000}" name="MHD+kolo"/>
    <tableColumn id="22" xr3:uid="{00000000-0010-0000-0200-000016000000}" name="Autobus+vlak+MHD"/>
    <tableColumn id="23" xr3:uid="{00000000-0010-0000-0200-000017000000}" name="vlak+MHD+kolo"/>
    <tableColumn id="24" xr3:uid="{00000000-0010-0000-0200-000018000000}" name="ostatní"/>
    <tableColumn id="25" xr3:uid="{00000000-0010-0000-0200-000019000000}" name="nezjištěno"/>
    <tableColumn id="26" xr3:uid="{00000000-0010-0000-0200-00001A000000}" name="celkem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6547987-C65E-4E48-A5AD-3B0F2833F09D}" name="Tabulka5" displayName="Tabulka5" ref="A3:Z61" totalsRowShown="0">
  <autoFilter ref="A3:Z61" xr:uid="{00000000-0009-0000-0100-000005000000}"/>
  <tableColumns count="26">
    <tableColumn id="1" xr3:uid="{00000000-0010-0000-0300-000001000000}" name="KOD"/>
    <tableColumn id="2" xr3:uid="{00000000-0010-0000-0300-000002000000}" name="NAZEV"/>
    <tableColumn id="3" xr3:uid="{00000000-0010-0000-0300-000003000000}" name="Autobus"/>
    <tableColumn id="4" xr3:uid="{00000000-0010-0000-0300-000004000000}" name="Vlak"/>
    <tableColumn id="5" xr3:uid="{00000000-0010-0000-0300-000005000000}" name="MHD"/>
    <tableColumn id="6" xr3:uid="{00000000-0010-0000-0300-000006000000}" name="IADř"/>
    <tableColumn id="7" xr3:uid="{00000000-0010-0000-0300-000007000000}" name="IADs"/>
    <tableColumn id="8" xr3:uid="{00000000-0010-0000-0300-000008000000}" name="Motocykl"/>
    <tableColumn id="9" xr3:uid="{00000000-0010-0000-0300-000009000000}" name="Kolo"/>
    <tableColumn id="10" xr3:uid="{00000000-0010-0000-0300-00000A000000}" name="Jiný"/>
    <tableColumn id="11" xr3:uid="{00000000-0010-0000-0300-00000B000000}" name="pěšky"/>
    <tableColumn id="12" xr3:uid="{00000000-0010-0000-0300-00000C000000}" name="Autobus+vlak"/>
    <tableColumn id="13" xr3:uid="{00000000-0010-0000-0300-00000D000000}" name="Autobus+MHD"/>
    <tableColumn id="14" xr3:uid="{00000000-0010-0000-0300-00000E000000}" name="Autobus + kolo"/>
    <tableColumn id="15" xr3:uid="{00000000-0010-0000-0300-00000F000000}" name="vlak+MHD"/>
    <tableColumn id="16" xr3:uid="{00000000-0010-0000-0300-000010000000}" name="vlak+IADř"/>
    <tableColumn id="17" xr3:uid="{00000000-0010-0000-0300-000011000000}" name="vlak+IADs"/>
    <tableColumn id="18" xr3:uid="{00000000-0010-0000-0300-000012000000}" name="vlak+kolo"/>
    <tableColumn id="19" xr3:uid="{00000000-0010-0000-0300-000013000000}" name="MHD+IADř"/>
    <tableColumn id="20" xr3:uid="{00000000-0010-0000-0300-000014000000}" name="MHD+IADs"/>
    <tableColumn id="21" xr3:uid="{00000000-0010-0000-0300-000015000000}" name="MHD+kolo"/>
    <tableColumn id="22" xr3:uid="{00000000-0010-0000-0300-000016000000}" name="Autobus+vlak+MHD"/>
    <tableColumn id="23" xr3:uid="{00000000-0010-0000-0300-000017000000}" name="vlak+MHD+kolo"/>
    <tableColumn id="24" xr3:uid="{00000000-0010-0000-0300-000018000000}" name="ostatní"/>
    <tableColumn id="25" xr3:uid="{00000000-0010-0000-0300-000019000000}" name="nezjištěno"/>
    <tableColumn id="26" xr3:uid="{00000000-0010-0000-0300-00001A000000}" name="celke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7FB5-CE75-49C6-B449-60178CB3828C}">
  <sheetPr>
    <tabColor theme="1" tint="0.499984740745262"/>
  </sheetPr>
  <dimension ref="B1:AQ6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4" sqref="C4"/>
    </sheetView>
  </sheetViews>
  <sheetFormatPr defaultRowHeight="14.5" x14ac:dyDescent="0.35"/>
  <cols>
    <col min="1" max="1" width="7.08984375" style="10" bestFit="1" customWidth="1"/>
    <col min="2" max="2" width="20.54296875" style="12" bestFit="1" customWidth="1"/>
    <col min="3" max="3" width="12.26953125" style="12" bestFit="1" customWidth="1"/>
    <col min="4" max="4" width="15.453125" style="12" bestFit="1" customWidth="1"/>
    <col min="5" max="10" width="10.6328125" style="19" customWidth="1"/>
    <col min="11" max="20" width="10.6328125" style="12" customWidth="1"/>
    <col min="21" max="21" width="11.26953125" style="12" bestFit="1" customWidth="1"/>
    <col min="22" max="22" width="10.1796875" style="12" customWidth="1"/>
    <col min="23" max="23" width="12.26953125" style="12" bestFit="1" customWidth="1"/>
    <col min="24" max="24" width="11.26953125" style="12" bestFit="1" customWidth="1"/>
    <col min="25" max="25" width="9.81640625" style="12" bestFit="1" customWidth="1"/>
    <col min="26" max="26" width="8.81640625" style="12" bestFit="1" customWidth="1"/>
    <col min="27" max="29" width="9.81640625" style="12" bestFit="1" customWidth="1"/>
    <col min="30" max="30" width="12.36328125" style="12" bestFit="1" customWidth="1"/>
    <col min="31" max="31" width="13.36328125" style="12" bestFit="1" customWidth="1"/>
    <col min="32" max="32" width="12.6328125" style="12" bestFit="1" customWidth="1"/>
    <col min="33" max="33" width="11.26953125" style="12" bestFit="1" customWidth="1"/>
    <col min="34" max="34" width="9.81640625" style="12" bestFit="1" customWidth="1"/>
    <col min="35" max="35" width="9.90625" style="12" bestFit="1" customWidth="1"/>
    <col min="36" max="36" width="10" style="12" bestFit="1" customWidth="1"/>
    <col min="37" max="37" width="11.26953125" style="12" bestFit="1" customWidth="1"/>
    <col min="38" max="38" width="17.81640625" style="12" bestFit="1" customWidth="1"/>
    <col min="39" max="39" width="14.26953125" style="12" bestFit="1" customWidth="1"/>
    <col min="40" max="40" width="17.81640625" style="12" bestFit="1" customWidth="1"/>
    <col min="41" max="41" width="14.26953125" style="12" bestFit="1" customWidth="1"/>
    <col min="42" max="43" width="11.26953125" style="12" bestFit="1" customWidth="1"/>
    <col min="44" max="16384" width="8.7265625" style="10"/>
  </cols>
  <sheetData>
    <row r="1" spans="2:43" ht="15" thickBot="1" x14ac:dyDescent="0.4"/>
    <row r="2" spans="2:43" s="11" customFormat="1" x14ac:dyDescent="0.35">
      <c r="B2" s="66" t="s">
        <v>151</v>
      </c>
      <c r="C2" s="68" t="s">
        <v>161</v>
      </c>
      <c r="D2" s="68" t="s">
        <v>163</v>
      </c>
      <c r="E2" s="62" t="s">
        <v>160</v>
      </c>
      <c r="F2" s="62"/>
      <c r="G2" s="62" t="s">
        <v>125</v>
      </c>
      <c r="H2" s="62"/>
      <c r="I2" s="62" t="s">
        <v>159</v>
      </c>
      <c r="J2" s="62"/>
      <c r="K2" s="62" t="s">
        <v>156</v>
      </c>
      <c r="L2" s="62"/>
      <c r="M2" s="65" t="s">
        <v>158</v>
      </c>
      <c r="N2" s="65"/>
      <c r="O2" s="65" t="s">
        <v>157</v>
      </c>
      <c r="P2" s="65"/>
      <c r="Q2" s="65" t="s">
        <v>124</v>
      </c>
      <c r="R2" s="65"/>
      <c r="S2" s="63" t="s">
        <v>162</v>
      </c>
      <c r="T2" s="64"/>
      <c r="U2" s="33" t="s">
        <v>119</v>
      </c>
      <c r="V2" s="33" t="s">
        <v>120</v>
      </c>
      <c r="W2" s="33" t="s">
        <v>121</v>
      </c>
      <c r="X2" s="33" t="s">
        <v>122</v>
      </c>
      <c r="Y2" s="33" t="s">
        <v>123</v>
      </c>
      <c r="Z2" s="33" t="s">
        <v>124</v>
      </c>
      <c r="AA2" s="33" t="s">
        <v>125</v>
      </c>
      <c r="AB2" s="33" t="s">
        <v>126</v>
      </c>
      <c r="AC2" s="33" t="s">
        <v>127</v>
      </c>
      <c r="AD2" s="33" t="s">
        <v>128</v>
      </c>
      <c r="AE2" s="33" t="s">
        <v>129</v>
      </c>
      <c r="AF2" s="33" t="s">
        <v>130</v>
      </c>
      <c r="AG2" s="33" t="s">
        <v>131</v>
      </c>
      <c r="AH2" s="33" t="s">
        <v>132</v>
      </c>
      <c r="AI2" s="33" t="s">
        <v>144</v>
      </c>
      <c r="AJ2" s="33" t="s">
        <v>145</v>
      </c>
      <c r="AK2" s="33" t="s">
        <v>133</v>
      </c>
      <c r="AL2" s="33" t="s">
        <v>134</v>
      </c>
      <c r="AM2" s="33" t="s">
        <v>135</v>
      </c>
      <c r="AN2" s="33" t="s">
        <v>136</v>
      </c>
      <c r="AO2" s="33" t="s">
        <v>137</v>
      </c>
      <c r="AP2" s="33" t="s">
        <v>138</v>
      </c>
      <c r="AQ2" s="34" t="s">
        <v>139</v>
      </c>
    </row>
    <row r="3" spans="2:43" s="11" customFormat="1" ht="15" thickBot="1" x14ac:dyDescent="0.4">
      <c r="B3" s="67"/>
      <c r="C3" s="69"/>
      <c r="D3" s="69"/>
      <c r="E3" s="23" t="s">
        <v>164</v>
      </c>
      <c r="F3" s="23" t="s">
        <v>165</v>
      </c>
      <c r="G3" s="23" t="s">
        <v>164</v>
      </c>
      <c r="H3" s="23" t="s">
        <v>165</v>
      </c>
      <c r="I3" s="23" t="s">
        <v>164</v>
      </c>
      <c r="J3" s="23" t="s">
        <v>165</v>
      </c>
      <c r="K3" s="23" t="s">
        <v>164</v>
      </c>
      <c r="L3" s="23" t="s">
        <v>165</v>
      </c>
      <c r="M3" s="25" t="s">
        <v>164</v>
      </c>
      <c r="N3" s="25" t="s">
        <v>165</v>
      </c>
      <c r="O3" s="25" t="s">
        <v>164</v>
      </c>
      <c r="P3" s="25" t="s">
        <v>165</v>
      </c>
      <c r="Q3" s="25" t="s">
        <v>164</v>
      </c>
      <c r="R3" s="25" t="s">
        <v>165</v>
      </c>
      <c r="S3" s="37" t="s">
        <v>164</v>
      </c>
      <c r="T3" s="38" t="s">
        <v>165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</row>
    <row r="4" spans="2:43" x14ac:dyDescent="0.35">
      <c r="B4" s="18" t="str">
        <f>'DO vramci_mc'!B4</f>
        <v>Praha 1</v>
      </c>
      <c r="C4" s="17">
        <f>'DO vramci_mc'!Z4+'DO z_mc_vramci_prahy'!Z4+'DO do_prahy_z_ceska'!Z4-'VY vramci_mc'!Z4-'VY mimomc_vramci_prahy'!Z4-'VY mimoprahu_vramci_ceska'!Z4-'VY zahranici'!Z4</f>
        <v>47060</v>
      </c>
      <c r="D4" s="17">
        <f t="shared" ref="D4:D35" si="0">E4+G4+I4</f>
        <v>876</v>
      </c>
      <c r="E4" s="55">
        <f t="shared" ref="E4:E35" si="1">AC4</f>
        <v>367</v>
      </c>
      <c r="F4" s="56">
        <f>E4/C4</f>
        <v>7.7985550361240972E-3</v>
      </c>
      <c r="G4" s="55">
        <f>AA4</f>
        <v>149</v>
      </c>
      <c r="H4" s="56">
        <f>G4/C4</f>
        <v>3.1661708457288566E-3</v>
      </c>
      <c r="I4" s="55">
        <f t="shared" ref="I4:I35" si="2">AF4+AM4+AJ4+AO4</f>
        <v>360</v>
      </c>
      <c r="J4" s="56">
        <f>I4/C4</f>
        <v>7.6498087547811301E-3</v>
      </c>
      <c r="K4" s="17">
        <f t="shared" ref="K4:K35" si="3">U4+V4+W4+AD4+AE4+AG4+AN4</f>
        <v>36562</v>
      </c>
      <c r="L4" s="56">
        <f>K4/C4</f>
        <v>0.77692307692307694</v>
      </c>
      <c r="M4" s="17">
        <f t="shared" ref="M4:M35" si="4">AH4+AI4+AK4+AL4</f>
        <v>2326</v>
      </c>
      <c r="N4" s="56">
        <f>M4/C4</f>
        <v>4.9426264343391417E-2</v>
      </c>
      <c r="O4" s="17">
        <f t="shared" ref="O4:O35" si="5">X4+Y4</f>
        <v>5034</v>
      </c>
      <c r="P4" s="57">
        <f>O4/C4</f>
        <v>0.10696982575435614</v>
      </c>
      <c r="Q4" s="17">
        <f t="shared" ref="Q4:Q35" si="6">Z4</f>
        <v>25</v>
      </c>
      <c r="R4" s="56">
        <f>Q4/C4</f>
        <v>5.3123671908202291E-4</v>
      </c>
      <c r="S4" s="17">
        <f t="shared" ref="S4:S35" si="7">AB4+AP4+AQ4</f>
        <v>2237</v>
      </c>
      <c r="T4" s="58">
        <f>S4/C4</f>
        <v>4.7535061623459413E-2</v>
      </c>
      <c r="U4" s="53">
        <f>'DO vramci_mc'!C4+'DO z_mc_vramci_prahy'!C4+'DO do_prahy_z_ceska'!C4-'VY vramci_mc'!C4-'VY mimomc_vramci_prahy'!C4-'VY mimoprahu_vramci_ceska'!C4-'VY zahranici'!C4</f>
        <v>1956</v>
      </c>
      <c r="V4" s="53">
        <f>'DO vramci_mc'!D4+'DO z_mc_vramci_prahy'!D4+'DO do_prahy_z_ceska'!D4-'VY vramci_mc'!D4-'VY mimomc_vramci_prahy'!D4-'VY mimoprahu_vramci_ceska'!D4-'VY zahranici'!D4</f>
        <v>2601</v>
      </c>
      <c r="W4" s="53">
        <f>'DO vramci_mc'!E4+'DO z_mc_vramci_prahy'!E4+'DO do_prahy_z_ceska'!E4-'VY vramci_mc'!E4-'VY mimomc_vramci_prahy'!E4-'VY mimoprahu_vramci_ceska'!E4-'VY zahranici'!E4</f>
        <v>27621</v>
      </c>
      <c r="X4" s="53">
        <f>'DO vramci_mc'!F4+'DO z_mc_vramci_prahy'!F4+'DO do_prahy_z_ceska'!F4-'VY vramci_mc'!F4-'VY mimomc_vramci_prahy'!F4-'VY mimoprahu_vramci_ceska'!F4-'VY zahranici'!F4</f>
        <v>4357</v>
      </c>
      <c r="Y4" s="53">
        <f>'DO vramci_mc'!G4+'DO z_mc_vramci_prahy'!G4+'DO do_prahy_z_ceska'!G4-'VY vramci_mc'!G4-'VY mimomc_vramci_prahy'!G4-'VY mimoprahu_vramci_ceska'!G4-'VY zahranici'!G4</f>
        <v>677</v>
      </c>
      <c r="Z4" s="53">
        <f>'DO vramci_mc'!H4+'DO z_mc_vramci_prahy'!H4+'DO do_prahy_z_ceska'!H4-'VY vramci_mc'!H4-'VY mimomc_vramci_prahy'!H4-'VY mimoprahu_vramci_ceska'!H4-'VY zahranici'!H4</f>
        <v>25</v>
      </c>
      <c r="AA4" s="53">
        <f>'DO vramci_mc'!I4+'DO z_mc_vramci_prahy'!I4+'DO do_prahy_z_ceska'!I4-'VY vramci_mc'!I4-'VY mimomc_vramci_prahy'!I4-'VY mimoprahu_vramci_ceska'!I4-'VY zahranici'!I4</f>
        <v>149</v>
      </c>
      <c r="AB4" s="53">
        <f>'DO vramci_mc'!J4+'DO z_mc_vramci_prahy'!J4+'DO do_prahy_z_ceska'!J4-'VY vramci_mc'!J4-'VY mimomc_vramci_prahy'!J4-'VY mimoprahu_vramci_ceska'!J4-'VY zahranici'!J4</f>
        <v>76</v>
      </c>
      <c r="AC4" s="53">
        <f>'DO vramci_mc'!K4+'DO z_mc_vramci_prahy'!K4+'DO do_prahy_z_ceska'!K4-'VY vramci_mc'!K4-'VY mimomc_vramci_prahy'!K4-'VY mimoprahu_vramci_ceska'!K4-'VY zahranici'!K4</f>
        <v>367</v>
      </c>
      <c r="AD4" s="53">
        <f>'DO vramci_mc'!L4+'DO z_mc_vramci_prahy'!L4+'DO do_prahy_z_ceska'!L4-'VY vramci_mc'!L4-'VY mimomc_vramci_prahy'!L4-'VY mimoprahu_vramci_ceska'!L4-'VY zahranici'!L4</f>
        <v>206</v>
      </c>
      <c r="AE4" s="53">
        <f>'DO vramci_mc'!M4+'DO z_mc_vramci_prahy'!M4+'DO do_prahy_z_ceska'!M4-'VY vramci_mc'!M4-'VY mimomc_vramci_prahy'!M4-'VY mimoprahu_vramci_ceska'!M4-'VY zahranici'!M4</f>
        <v>2109</v>
      </c>
      <c r="AF4" s="53">
        <f>'DO vramci_mc'!N4+'DO z_mc_vramci_prahy'!N4+'DO do_prahy_z_ceska'!N4-'VY vramci_mc'!N4-'VY mimomc_vramci_prahy'!N4-'VY mimoprahu_vramci_ceska'!N4-'VY zahranici'!N4</f>
        <v>17</v>
      </c>
      <c r="AG4" s="53">
        <f>'DO vramci_mc'!O4+'DO z_mc_vramci_prahy'!O4+'DO do_prahy_z_ceska'!O4-'VY vramci_mc'!O4-'VY mimomc_vramci_prahy'!O4-'VY mimoprahu_vramci_ceska'!O4-'VY zahranici'!O4</f>
        <v>1647</v>
      </c>
      <c r="AH4" s="53">
        <f>'DO vramci_mc'!P4+'DO z_mc_vramci_prahy'!P4+'DO do_prahy_z_ceska'!P4-'VY vramci_mc'!P4-'VY mimomc_vramci_prahy'!P4-'VY mimoprahu_vramci_ceska'!P4-'VY zahranici'!P4</f>
        <v>272</v>
      </c>
      <c r="AI4" s="53">
        <f>'DO vramci_mc'!Q4+'DO z_mc_vramci_prahy'!Q4+'DO do_prahy_z_ceska'!Q4-'VY vramci_mc'!Q4-'VY mimomc_vramci_prahy'!Q4-'VY mimoprahu_vramci_ceska'!Q4-'VY zahranici'!Q4</f>
        <v>65</v>
      </c>
      <c r="AJ4" s="53">
        <f>'DO vramci_mc'!R4+'DO z_mc_vramci_prahy'!R4+'DO do_prahy_z_ceska'!R4-'VY vramci_mc'!R4-'VY mimomc_vramci_prahy'!R4-'VY mimoprahu_vramci_ceska'!R4-'VY zahranici'!R4</f>
        <v>46</v>
      </c>
      <c r="AK4" s="53">
        <f>'DO vramci_mc'!S4+'DO z_mc_vramci_prahy'!S4+'DO do_prahy_z_ceska'!S4-'VY vramci_mc'!S4-'VY mimomc_vramci_prahy'!S4-'VY mimoprahu_vramci_ceska'!S4-'VY zahranici'!S4</f>
        <v>1492</v>
      </c>
      <c r="AL4" s="53">
        <f>'DO vramci_mc'!T4+'DO z_mc_vramci_prahy'!T4+'DO do_prahy_z_ceska'!T4-'VY vramci_mc'!T4-'VY mimomc_vramci_prahy'!T4-'VY mimoprahu_vramci_ceska'!T4-'VY zahranici'!T4</f>
        <v>497</v>
      </c>
      <c r="AM4" s="53">
        <f>'DO vramci_mc'!U4+'DO z_mc_vramci_prahy'!U4+'DO do_prahy_z_ceska'!U4-'VY vramci_mc'!U4-'VY mimomc_vramci_prahy'!U4-'VY mimoprahu_vramci_ceska'!U4-'VY zahranici'!U4</f>
        <v>250</v>
      </c>
      <c r="AN4" s="53">
        <f>'DO vramci_mc'!V4+'DO z_mc_vramci_prahy'!V4+'DO do_prahy_z_ceska'!V4-'VY vramci_mc'!V4-'VY mimomc_vramci_prahy'!V4-'VY mimoprahu_vramci_ceska'!V4-'VY zahranici'!V4</f>
        <v>422</v>
      </c>
      <c r="AO4" s="53">
        <f>'DO vramci_mc'!W4+'DO z_mc_vramci_prahy'!W4+'DO do_prahy_z_ceska'!W4-'VY vramci_mc'!W4-'VY mimomc_vramci_prahy'!W4-'VY mimoprahu_vramci_ceska'!W4-'VY zahranici'!W4</f>
        <v>47</v>
      </c>
      <c r="AP4" s="53">
        <f>'DO vramci_mc'!X4+'DO z_mc_vramci_prahy'!X4+'DO do_prahy_z_ceska'!X4-'VY vramci_mc'!X4-'VY mimomc_vramci_prahy'!X4-'VY mimoprahu_vramci_ceska'!X4-'VY zahranici'!X4</f>
        <v>1792</v>
      </c>
      <c r="AQ4" s="54">
        <f>'DO vramci_mc'!Y4+'DO z_mc_vramci_prahy'!Y4+'DO do_prahy_z_ceska'!Y4-'VY vramci_mc'!Y4-'VY mimomc_vramci_prahy'!Y4-'VY mimoprahu_vramci_ceska'!Y4-'VY zahranici'!Y4</f>
        <v>369</v>
      </c>
    </row>
    <row r="5" spans="2:43" x14ac:dyDescent="0.35">
      <c r="B5" s="13" t="str">
        <f>'DO vramci_mc'!B5</f>
        <v>Praha 2</v>
      </c>
      <c r="C5" s="15">
        <f>'DO vramci_mc'!Z5+'DO z_mc_vramci_prahy'!Z5+'DO do_prahy_z_ceska'!Z5-'VY vramci_mc'!Z5-'VY mimomc_vramci_prahy'!Z5-'VY mimoprahu_vramci_ceska'!Z5-'VY zahranici'!Z5</f>
        <v>18964</v>
      </c>
      <c r="D5" s="15">
        <f t="shared" si="0"/>
        <v>-105</v>
      </c>
      <c r="E5" s="20">
        <f t="shared" si="1"/>
        <v>-249</v>
      </c>
      <c r="F5" s="21">
        <f t="shared" ref="F5:F60" si="8">E5/C5</f>
        <v>-1.3130141320396541E-2</v>
      </c>
      <c r="G5" s="20">
        <f t="shared" ref="G4:G35" si="9">AA5</f>
        <v>38</v>
      </c>
      <c r="H5" s="21">
        <f t="shared" ref="H5:H60" si="10">G5/C5</f>
        <v>2.0037966673697532E-3</v>
      </c>
      <c r="I5" s="20">
        <f t="shared" si="2"/>
        <v>106</v>
      </c>
      <c r="J5" s="21">
        <f t="shared" ref="J5:J60" si="11">I5/C5</f>
        <v>5.5895380721366801E-3</v>
      </c>
      <c r="K5" s="15">
        <f t="shared" si="3"/>
        <v>14960</v>
      </c>
      <c r="L5" s="21">
        <f t="shared" ref="L5:L60" si="12">K5/C5</f>
        <v>0.78886310904872392</v>
      </c>
      <c r="M5" s="15">
        <f t="shared" si="4"/>
        <v>983</v>
      </c>
      <c r="N5" s="21">
        <f t="shared" ref="N5:N60" si="13">M5/C5</f>
        <v>5.1835055895380719E-2</v>
      </c>
      <c r="O5" s="15">
        <f t="shared" si="5"/>
        <v>2103</v>
      </c>
      <c r="P5" s="24">
        <f t="shared" ref="P5:P60" si="14">O5/C5</f>
        <v>0.11089432609154187</v>
      </c>
      <c r="Q5" s="15">
        <f t="shared" si="6"/>
        <v>2</v>
      </c>
      <c r="R5" s="21">
        <f t="shared" ref="R5:R60" si="15">Q5/C5</f>
        <v>1.0546298249314491E-4</v>
      </c>
      <c r="S5" s="15">
        <f t="shared" si="7"/>
        <v>1021</v>
      </c>
      <c r="T5" s="26">
        <f t="shared" ref="T5:T60" si="16">S5/C5</f>
        <v>5.3838852562750478E-2</v>
      </c>
      <c r="U5" s="29">
        <f>'DO vramci_mc'!C5+'DO z_mc_vramci_prahy'!C5+'DO do_prahy_z_ceska'!C5-'VY vramci_mc'!C5-'VY mimomc_vramci_prahy'!C5-'VY mimoprahu_vramci_ceska'!C5-'VY zahranici'!C5</f>
        <v>892</v>
      </c>
      <c r="V5" s="29">
        <f>'DO vramci_mc'!D5+'DO z_mc_vramci_prahy'!D5+'DO do_prahy_z_ceska'!D5-'VY vramci_mc'!D5-'VY mimomc_vramci_prahy'!D5-'VY mimoprahu_vramci_ceska'!D5-'VY zahranici'!D5</f>
        <v>762</v>
      </c>
      <c r="W5" s="29">
        <f>'DO vramci_mc'!E5+'DO z_mc_vramci_prahy'!E5+'DO do_prahy_z_ceska'!E5-'VY vramci_mc'!E5-'VY mimomc_vramci_prahy'!E5-'VY mimoprahu_vramci_ceska'!E5-'VY zahranici'!E5</f>
        <v>10634</v>
      </c>
      <c r="X5" s="29">
        <f>'DO vramci_mc'!F5+'DO z_mc_vramci_prahy'!F5+'DO do_prahy_z_ceska'!F5-'VY vramci_mc'!F5-'VY mimomc_vramci_prahy'!F5-'VY mimoprahu_vramci_ceska'!F5-'VY zahranici'!F5</f>
        <v>1652</v>
      </c>
      <c r="Y5" s="29">
        <f>'DO vramci_mc'!G5+'DO z_mc_vramci_prahy'!G5+'DO do_prahy_z_ceska'!G5-'VY vramci_mc'!G5-'VY mimomc_vramci_prahy'!G5-'VY mimoprahu_vramci_ceska'!G5-'VY zahranici'!G5</f>
        <v>451</v>
      </c>
      <c r="Z5" s="29">
        <f>'DO vramci_mc'!H5+'DO z_mc_vramci_prahy'!H5+'DO do_prahy_z_ceska'!H5-'VY vramci_mc'!H5-'VY mimomc_vramci_prahy'!H5-'VY mimoprahu_vramci_ceska'!H5-'VY zahranici'!H5</f>
        <v>2</v>
      </c>
      <c r="AA5" s="29">
        <f>'DO vramci_mc'!I5+'DO z_mc_vramci_prahy'!I5+'DO do_prahy_z_ceska'!I5-'VY vramci_mc'!I5-'VY mimomc_vramci_prahy'!I5-'VY mimoprahu_vramci_ceska'!I5-'VY zahranici'!I5</f>
        <v>38</v>
      </c>
      <c r="AB5" s="29">
        <f>'DO vramci_mc'!J5+'DO z_mc_vramci_prahy'!J5+'DO do_prahy_z_ceska'!J5-'VY vramci_mc'!J5-'VY mimomc_vramci_prahy'!J5-'VY mimoprahu_vramci_ceska'!J5-'VY zahranici'!J5</f>
        <v>-12</v>
      </c>
      <c r="AC5" s="29">
        <f>'DO vramci_mc'!K5+'DO z_mc_vramci_prahy'!K5+'DO do_prahy_z_ceska'!K5-'VY vramci_mc'!K5-'VY mimomc_vramci_prahy'!K5-'VY mimoprahu_vramci_ceska'!K5-'VY zahranici'!K5</f>
        <v>-249</v>
      </c>
      <c r="AD5" s="29">
        <f>'DO vramci_mc'!L5+'DO z_mc_vramci_prahy'!L5+'DO do_prahy_z_ceska'!L5-'VY vramci_mc'!L5-'VY mimomc_vramci_prahy'!L5-'VY mimoprahu_vramci_ceska'!L5-'VY zahranici'!L5</f>
        <v>78</v>
      </c>
      <c r="AE5" s="29">
        <f>'DO vramci_mc'!M5+'DO z_mc_vramci_prahy'!M5+'DO do_prahy_z_ceska'!M5-'VY vramci_mc'!M5-'VY mimomc_vramci_prahy'!M5-'VY mimoprahu_vramci_ceska'!M5-'VY zahranici'!M5</f>
        <v>1198</v>
      </c>
      <c r="AF5" s="29">
        <f>'DO vramci_mc'!N5+'DO z_mc_vramci_prahy'!N5+'DO do_prahy_z_ceska'!N5-'VY vramci_mc'!N5-'VY mimomc_vramci_prahy'!N5-'VY mimoprahu_vramci_ceska'!N5-'VY zahranici'!N5</f>
        <v>0</v>
      </c>
      <c r="AG5" s="29">
        <f>'DO vramci_mc'!O5+'DO z_mc_vramci_prahy'!O5+'DO do_prahy_z_ceska'!O5-'VY vramci_mc'!O5-'VY mimomc_vramci_prahy'!O5-'VY mimoprahu_vramci_ceska'!O5-'VY zahranici'!O5</f>
        <v>1110</v>
      </c>
      <c r="AH5" s="29">
        <f>'DO vramci_mc'!P5+'DO z_mc_vramci_prahy'!P5+'DO do_prahy_z_ceska'!P5-'VY vramci_mc'!P5-'VY mimomc_vramci_prahy'!P5-'VY mimoprahu_vramci_ceska'!P5-'VY zahranici'!P5</f>
        <v>80</v>
      </c>
      <c r="AI5" s="29">
        <f>'DO vramci_mc'!Q5+'DO z_mc_vramci_prahy'!Q5+'DO do_prahy_z_ceska'!Q5-'VY vramci_mc'!Q5-'VY mimomc_vramci_prahy'!Q5-'VY mimoprahu_vramci_ceska'!Q5-'VY zahranici'!Q5</f>
        <v>24</v>
      </c>
      <c r="AJ5" s="29">
        <f>'DO vramci_mc'!R5+'DO z_mc_vramci_prahy'!R5+'DO do_prahy_z_ceska'!R5-'VY vramci_mc'!R5-'VY mimomc_vramci_prahy'!R5-'VY mimoprahu_vramci_ceska'!R5-'VY zahranici'!R5</f>
        <v>12</v>
      </c>
      <c r="AK5" s="29">
        <f>'DO vramci_mc'!S5+'DO z_mc_vramci_prahy'!S5+'DO do_prahy_z_ceska'!S5-'VY vramci_mc'!S5-'VY mimomc_vramci_prahy'!S5-'VY mimoprahu_vramci_ceska'!S5-'VY zahranici'!S5</f>
        <v>603</v>
      </c>
      <c r="AL5" s="29">
        <f>'DO vramci_mc'!T5+'DO z_mc_vramci_prahy'!T5+'DO do_prahy_z_ceska'!T5-'VY vramci_mc'!T5-'VY mimomc_vramci_prahy'!T5-'VY mimoprahu_vramci_ceska'!T5-'VY zahranici'!T5</f>
        <v>276</v>
      </c>
      <c r="AM5" s="29">
        <f>'DO vramci_mc'!U5+'DO z_mc_vramci_prahy'!U5+'DO do_prahy_z_ceska'!U5-'VY vramci_mc'!U5-'VY mimomc_vramci_prahy'!U5-'VY mimoprahu_vramci_ceska'!U5-'VY zahranici'!U5</f>
        <v>57</v>
      </c>
      <c r="AN5" s="29">
        <f>'DO vramci_mc'!V5+'DO z_mc_vramci_prahy'!V5+'DO do_prahy_z_ceska'!V5-'VY vramci_mc'!V5-'VY mimomc_vramci_prahy'!V5-'VY mimoprahu_vramci_ceska'!V5-'VY zahranici'!V5</f>
        <v>286</v>
      </c>
      <c r="AO5" s="29">
        <f>'DO vramci_mc'!W5+'DO z_mc_vramci_prahy'!W5+'DO do_prahy_z_ceska'!W5-'VY vramci_mc'!W5-'VY mimomc_vramci_prahy'!W5-'VY mimoprahu_vramci_ceska'!W5-'VY zahranici'!W5</f>
        <v>37</v>
      </c>
      <c r="AP5" s="29">
        <f>'DO vramci_mc'!X5+'DO z_mc_vramci_prahy'!X5+'DO do_prahy_z_ceska'!X5-'VY vramci_mc'!X5-'VY mimomc_vramci_prahy'!X5-'VY mimoprahu_vramci_ceska'!X5-'VY zahranici'!X5</f>
        <v>881</v>
      </c>
      <c r="AQ5" s="30">
        <f>'DO vramci_mc'!Y5+'DO z_mc_vramci_prahy'!Y5+'DO do_prahy_z_ceska'!Y5-'VY vramci_mc'!Y5-'VY mimomc_vramci_prahy'!Y5-'VY mimoprahu_vramci_ceska'!Y5-'VY zahranici'!Y5</f>
        <v>152</v>
      </c>
    </row>
    <row r="6" spans="2:43" x14ac:dyDescent="0.35">
      <c r="B6" s="13" t="str">
        <f>'DO vramci_mc'!B6</f>
        <v>Praha 3</v>
      </c>
      <c r="C6" s="15">
        <f>'DO vramci_mc'!Z6+'DO z_mc_vramci_prahy'!Z6+'DO do_prahy_z_ceska'!Z6-'VY vramci_mc'!Z6-'VY mimomc_vramci_prahy'!Z6-'VY mimoprahu_vramci_ceska'!Z6-'VY zahranici'!Z6</f>
        <v>860</v>
      </c>
      <c r="D6" s="15">
        <f t="shared" si="0"/>
        <v>-908</v>
      </c>
      <c r="E6" s="20">
        <f t="shared" si="1"/>
        <v>-807</v>
      </c>
      <c r="F6" s="21">
        <f t="shared" si="8"/>
        <v>-0.93837209302325586</v>
      </c>
      <c r="G6" s="20">
        <f t="shared" si="9"/>
        <v>-52</v>
      </c>
      <c r="H6" s="21">
        <f t="shared" si="10"/>
        <v>-6.0465116279069767E-2</v>
      </c>
      <c r="I6" s="20">
        <f t="shared" si="2"/>
        <v>-49</v>
      </c>
      <c r="J6" s="21">
        <f t="shared" si="11"/>
        <v>-5.6976744186046514E-2</v>
      </c>
      <c r="K6" s="15">
        <f t="shared" si="3"/>
        <v>228</v>
      </c>
      <c r="L6" s="21">
        <f t="shared" si="12"/>
        <v>0.26511627906976742</v>
      </c>
      <c r="M6" s="15">
        <f t="shared" si="4"/>
        <v>259</v>
      </c>
      <c r="N6" s="21">
        <f t="shared" si="13"/>
        <v>0.30116279069767443</v>
      </c>
      <c r="O6" s="15">
        <f t="shared" si="5"/>
        <v>961</v>
      </c>
      <c r="P6" s="24">
        <f t="shared" si="14"/>
        <v>1.1174418604651162</v>
      </c>
      <c r="Q6" s="15">
        <f t="shared" si="6"/>
        <v>-4</v>
      </c>
      <c r="R6" s="21">
        <f t="shared" si="15"/>
        <v>-4.6511627906976744E-3</v>
      </c>
      <c r="S6" s="15">
        <f t="shared" si="7"/>
        <v>324</v>
      </c>
      <c r="T6" s="26">
        <f t="shared" si="16"/>
        <v>0.37674418604651161</v>
      </c>
      <c r="U6" s="29">
        <f>'DO vramci_mc'!C6+'DO z_mc_vramci_prahy'!C6+'DO do_prahy_z_ceska'!C6-'VY vramci_mc'!C6-'VY mimomc_vramci_prahy'!C6-'VY mimoprahu_vramci_ceska'!C6-'VY zahranici'!C6</f>
        <v>230</v>
      </c>
      <c r="V6" s="29">
        <f>'DO vramci_mc'!D6+'DO z_mc_vramci_prahy'!D6+'DO do_prahy_z_ceska'!D6-'VY vramci_mc'!D6-'VY mimomc_vramci_prahy'!D6-'VY mimoprahu_vramci_ceska'!D6-'VY zahranici'!D6</f>
        <v>369</v>
      </c>
      <c r="W6" s="29">
        <f>'DO vramci_mc'!E6+'DO z_mc_vramci_prahy'!E6+'DO do_prahy_z_ceska'!E6-'VY vramci_mc'!E6-'VY mimomc_vramci_prahy'!E6-'VY mimoprahu_vramci_ceska'!E6-'VY zahranici'!E6</f>
        <v>-1680</v>
      </c>
      <c r="X6" s="29">
        <f>'DO vramci_mc'!F6+'DO z_mc_vramci_prahy'!F6+'DO do_prahy_z_ceska'!F6-'VY vramci_mc'!F6-'VY mimomc_vramci_prahy'!F6-'VY mimoprahu_vramci_ceska'!F6-'VY zahranici'!F6</f>
        <v>819</v>
      </c>
      <c r="Y6" s="29">
        <f>'DO vramci_mc'!G6+'DO z_mc_vramci_prahy'!G6+'DO do_prahy_z_ceska'!G6-'VY vramci_mc'!G6-'VY mimomc_vramci_prahy'!G6-'VY mimoprahu_vramci_ceska'!G6-'VY zahranici'!G6</f>
        <v>142</v>
      </c>
      <c r="Z6" s="29">
        <f>'DO vramci_mc'!H6+'DO z_mc_vramci_prahy'!H6+'DO do_prahy_z_ceska'!H6-'VY vramci_mc'!H6-'VY mimomc_vramci_prahy'!H6-'VY mimoprahu_vramci_ceska'!H6-'VY zahranici'!H6</f>
        <v>-4</v>
      </c>
      <c r="AA6" s="29">
        <f>'DO vramci_mc'!I6+'DO z_mc_vramci_prahy'!I6+'DO do_prahy_z_ceska'!I6-'VY vramci_mc'!I6-'VY mimomc_vramci_prahy'!I6-'VY mimoprahu_vramci_ceska'!I6-'VY zahranici'!I6</f>
        <v>-52</v>
      </c>
      <c r="AB6" s="29">
        <f>'DO vramci_mc'!J6+'DO z_mc_vramci_prahy'!J6+'DO do_prahy_z_ceska'!J6-'VY vramci_mc'!J6-'VY mimomc_vramci_prahy'!J6-'VY mimoprahu_vramci_ceska'!J6-'VY zahranici'!J6</f>
        <v>-33</v>
      </c>
      <c r="AC6" s="29">
        <f>'DO vramci_mc'!K6+'DO z_mc_vramci_prahy'!K6+'DO do_prahy_z_ceska'!K6-'VY vramci_mc'!K6-'VY mimomc_vramci_prahy'!K6-'VY mimoprahu_vramci_ceska'!K6-'VY zahranici'!K6</f>
        <v>-807</v>
      </c>
      <c r="AD6" s="29">
        <f>'DO vramci_mc'!L6+'DO z_mc_vramci_prahy'!L6+'DO do_prahy_z_ceska'!L6-'VY vramci_mc'!L6-'VY mimomc_vramci_prahy'!L6-'VY mimoprahu_vramci_ceska'!L6-'VY zahranici'!L6</f>
        <v>35</v>
      </c>
      <c r="AE6" s="29">
        <f>'DO vramci_mc'!M6+'DO z_mc_vramci_prahy'!M6+'DO do_prahy_z_ceska'!M6-'VY vramci_mc'!M6-'VY mimomc_vramci_prahy'!M6-'VY mimoprahu_vramci_ceska'!M6-'VY zahranici'!M6</f>
        <v>546</v>
      </c>
      <c r="AF6" s="29">
        <f>'DO vramci_mc'!N6+'DO z_mc_vramci_prahy'!N6+'DO do_prahy_z_ceska'!N6-'VY vramci_mc'!N6-'VY mimomc_vramci_prahy'!N6-'VY mimoprahu_vramci_ceska'!N6-'VY zahranici'!N6</f>
        <v>-6</v>
      </c>
      <c r="AG6" s="29">
        <f>'DO vramci_mc'!O6+'DO z_mc_vramci_prahy'!O6+'DO do_prahy_z_ceska'!O6-'VY vramci_mc'!O6-'VY mimomc_vramci_prahy'!O6-'VY mimoprahu_vramci_ceska'!O6-'VY zahranici'!O6</f>
        <v>583</v>
      </c>
      <c r="AH6" s="29">
        <f>'DO vramci_mc'!P6+'DO z_mc_vramci_prahy'!P6+'DO do_prahy_z_ceska'!P6-'VY vramci_mc'!P6-'VY mimomc_vramci_prahy'!P6-'VY mimoprahu_vramci_ceska'!P6-'VY zahranici'!P6</f>
        <v>31</v>
      </c>
      <c r="AI6" s="29">
        <f>'DO vramci_mc'!Q6+'DO z_mc_vramci_prahy'!Q6+'DO do_prahy_z_ceska'!Q6-'VY vramci_mc'!Q6-'VY mimomc_vramci_prahy'!Q6-'VY mimoprahu_vramci_ceska'!Q6-'VY zahranici'!Q6</f>
        <v>17</v>
      </c>
      <c r="AJ6" s="29">
        <f>'DO vramci_mc'!R6+'DO z_mc_vramci_prahy'!R6+'DO do_prahy_z_ceska'!R6-'VY vramci_mc'!R6-'VY mimomc_vramci_prahy'!R6-'VY mimoprahu_vramci_ceska'!R6-'VY zahranici'!R6</f>
        <v>7</v>
      </c>
      <c r="AK6" s="29">
        <f>'DO vramci_mc'!S6+'DO z_mc_vramci_prahy'!S6+'DO do_prahy_z_ceska'!S6-'VY vramci_mc'!S6-'VY mimomc_vramci_prahy'!S6-'VY mimoprahu_vramci_ceska'!S6-'VY zahranici'!S6</f>
        <v>169</v>
      </c>
      <c r="AL6" s="29">
        <f>'DO vramci_mc'!T6+'DO z_mc_vramci_prahy'!T6+'DO do_prahy_z_ceska'!T6-'VY vramci_mc'!T6-'VY mimomc_vramci_prahy'!T6-'VY mimoprahu_vramci_ceska'!T6-'VY zahranici'!T6</f>
        <v>42</v>
      </c>
      <c r="AM6" s="29">
        <f>'DO vramci_mc'!U6+'DO z_mc_vramci_prahy'!U6+'DO do_prahy_z_ceska'!U6-'VY vramci_mc'!U6-'VY mimomc_vramci_prahy'!U6-'VY mimoprahu_vramci_ceska'!U6-'VY zahranici'!U6</f>
        <v>-62</v>
      </c>
      <c r="AN6" s="29">
        <f>'DO vramci_mc'!V6+'DO z_mc_vramci_prahy'!V6+'DO do_prahy_z_ceska'!V6-'VY vramci_mc'!V6-'VY mimomc_vramci_prahy'!V6-'VY mimoprahu_vramci_ceska'!V6-'VY zahranici'!V6</f>
        <v>145</v>
      </c>
      <c r="AO6" s="29">
        <f>'DO vramci_mc'!W6+'DO z_mc_vramci_prahy'!W6+'DO do_prahy_z_ceska'!W6-'VY vramci_mc'!W6-'VY mimomc_vramci_prahy'!W6-'VY mimoprahu_vramci_ceska'!W6-'VY zahranici'!W6</f>
        <v>12</v>
      </c>
      <c r="AP6" s="29">
        <f>'DO vramci_mc'!X6+'DO z_mc_vramci_prahy'!X6+'DO do_prahy_z_ceska'!X6-'VY vramci_mc'!X6-'VY mimomc_vramci_prahy'!X6-'VY mimoprahu_vramci_ceska'!X6-'VY zahranici'!X6</f>
        <v>413</v>
      </c>
      <c r="AQ6" s="30">
        <f>'DO vramci_mc'!Y6+'DO z_mc_vramci_prahy'!Y6+'DO do_prahy_z_ceska'!Y6-'VY vramci_mc'!Y6-'VY mimomc_vramci_prahy'!Y6-'VY mimoprahu_vramci_ceska'!Y6-'VY zahranici'!Y6</f>
        <v>-56</v>
      </c>
    </row>
    <row r="7" spans="2:43" x14ac:dyDescent="0.35">
      <c r="B7" s="13" t="str">
        <f>'DO vramci_mc'!B7</f>
        <v>Praha 4</v>
      </c>
      <c r="C7" s="15">
        <f>'DO vramci_mc'!Z7+'DO z_mc_vramci_prahy'!Z7+'DO do_prahy_z_ceska'!Z7-'VY vramci_mc'!Z7-'VY mimomc_vramci_prahy'!Z7-'VY mimoprahu_vramci_ceska'!Z7-'VY zahranici'!Z7</f>
        <v>10983</v>
      </c>
      <c r="D7" s="15">
        <f t="shared" si="0"/>
        <v>-596</v>
      </c>
      <c r="E7" s="20">
        <f t="shared" si="1"/>
        <v>-507</v>
      </c>
      <c r="F7" s="21">
        <f t="shared" si="8"/>
        <v>-4.6162250751160885E-2</v>
      </c>
      <c r="G7" s="20">
        <f t="shared" si="9"/>
        <v>-74</v>
      </c>
      <c r="H7" s="21">
        <f t="shared" si="10"/>
        <v>-6.7376855139761448E-3</v>
      </c>
      <c r="I7" s="20">
        <f t="shared" si="2"/>
        <v>-15</v>
      </c>
      <c r="J7" s="21">
        <f t="shared" si="11"/>
        <v>-1.3657470636438131E-3</v>
      </c>
      <c r="K7" s="15">
        <f t="shared" si="3"/>
        <v>2712</v>
      </c>
      <c r="L7" s="21">
        <f t="shared" si="12"/>
        <v>0.24692706910680143</v>
      </c>
      <c r="M7" s="15">
        <f t="shared" si="4"/>
        <v>746</v>
      </c>
      <c r="N7" s="21">
        <f t="shared" si="13"/>
        <v>6.7923153965218974E-2</v>
      </c>
      <c r="O7" s="15">
        <f t="shared" si="5"/>
        <v>6927</v>
      </c>
      <c r="P7" s="24">
        <f t="shared" si="14"/>
        <v>0.63070199399071292</v>
      </c>
      <c r="Q7" s="15">
        <f t="shared" si="6"/>
        <v>4</v>
      </c>
      <c r="R7" s="21">
        <f t="shared" si="15"/>
        <v>3.6419921697168351E-4</v>
      </c>
      <c r="S7" s="15">
        <f t="shared" si="7"/>
        <v>1190</v>
      </c>
      <c r="T7" s="26">
        <f t="shared" si="16"/>
        <v>0.10834926704907584</v>
      </c>
      <c r="U7" s="29">
        <f>'DO vramci_mc'!C7+'DO z_mc_vramci_prahy'!C7+'DO do_prahy_z_ceska'!C7-'VY vramci_mc'!C7-'VY mimomc_vramci_prahy'!C7-'VY mimoprahu_vramci_ceska'!C7-'VY zahranici'!C7</f>
        <v>638</v>
      </c>
      <c r="V7" s="29">
        <f>'DO vramci_mc'!D7+'DO z_mc_vramci_prahy'!D7+'DO do_prahy_z_ceska'!D7-'VY vramci_mc'!D7-'VY mimomc_vramci_prahy'!D7-'VY mimoprahu_vramci_ceska'!D7-'VY zahranici'!D7</f>
        <v>622</v>
      </c>
      <c r="W7" s="29">
        <f>'DO vramci_mc'!E7+'DO z_mc_vramci_prahy'!E7+'DO do_prahy_z_ceska'!E7-'VY vramci_mc'!E7-'VY mimomc_vramci_prahy'!E7-'VY mimoprahu_vramci_ceska'!E7-'VY zahranici'!E7</f>
        <v>-994</v>
      </c>
      <c r="X7" s="29">
        <f>'DO vramci_mc'!F7+'DO z_mc_vramci_prahy'!F7+'DO do_prahy_z_ceska'!F7-'VY vramci_mc'!F7-'VY mimomc_vramci_prahy'!F7-'VY mimoprahu_vramci_ceska'!F7-'VY zahranici'!F7</f>
        <v>6219</v>
      </c>
      <c r="Y7" s="29">
        <f>'DO vramci_mc'!G7+'DO z_mc_vramci_prahy'!G7+'DO do_prahy_z_ceska'!G7-'VY vramci_mc'!G7-'VY mimomc_vramci_prahy'!G7-'VY mimoprahu_vramci_ceska'!G7-'VY zahranici'!G7</f>
        <v>708</v>
      </c>
      <c r="Z7" s="29">
        <f>'DO vramci_mc'!H7+'DO z_mc_vramci_prahy'!H7+'DO do_prahy_z_ceska'!H7-'VY vramci_mc'!H7-'VY mimomc_vramci_prahy'!H7-'VY mimoprahu_vramci_ceska'!H7-'VY zahranici'!H7</f>
        <v>4</v>
      </c>
      <c r="AA7" s="29">
        <f>'DO vramci_mc'!I7+'DO z_mc_vramci_prahy'!I7+'DO do_prahy_z_ceska'!I7-'VY vramci_mc'!I7-'VY mimomc_vramci_prahy'!I7-'VY mimoprahu_vramci_ceska'!I7-'VY zahranici'!I7</f>
        <v>-74</v>
      </c>
      <c r="AB7" s="29">
        <f>'DO vramci_mc'!J7+'DO z_mc_vramci_prahy'!J7+'DO do_prahy_z_ceska'!J7-'VY vramci_mc'!J7-'VY mimomc_vramci_prahy'!J7-'VY mimoprahu_vramci_ceska'!J7-'VY zahranici'!J7</f>
        <v>-15</v>
      </c>
      <c r="AC7" s="29">
        <f>'DO vramci_mc'!K7+'DO z_mc_vramci_prahy'!K7+'DO do_prahy_z_ceska'!K7-'VY vramci_mc'!K7-'VY mimomc_vramci_prahy'!K7-'VY mimoprahu_vramci_ceska'!K7-'VY zahranici'!K7</f>
        <v>-507</v>
      </c>
      <c r="AD7" s="29">
        <f>'DO vramci_mc'!L7+'DO z_mc_vramci_prahy'!L7+'DO do_prahy_z_ceska'!L7-'VY vramci_mc'!L7-'VY mimomc_vramci_prahy'!L7-'VY mimoprahu_vramci_ceska'!L7-'VY zahranici'!L7</f>
        <v>53</v>
      </c>
      <c r="AE7" s="29">
        <f>'DO vramci_mc'!M7+'DO z_mc_vramci_prahy'!M7+'DO do_prahy_z_ceska'!M7-'VY vramci_mc'!M7-'VY mimomc_vramci_prahy'!M7-'VY mimoprahu_vramci_ceska'!M7-'VY zahranici'!M7</f>
        <v>1141</v>
      </c>
      <c r="AF7" s="29">
        <f>'DO vramci_mc'!N7+'DO z_mc_vramci_prahy'!N7+'DO do_prahy_z_ceska'!N7-'VY vramci_mc'!N7-'VY mimomc_vramci_prahy'!N7-'VY mimoprahu_vramci_ceska'!N7-'VY zahranici'!N7</f>
        <v>0</v>
      </c>
      <c r="AG7" s="29">
        <f>'DO vramci_mc'!O7+'DO z_mc_vramci_prahy'!O7+'DO do_prahy_z_ceska'!O7-'VY vramci_mc'!O7-'VY mimomc_vramci_prahy'!O7-'VY mimoprahu_vramci_ceska'!O7-'VY zahranici'!O7</f>
        <v>1043</v>
      </c>
      <c r="AH7" s="29">
        <f>'DO vramci_mc'!P7+'DO z_mc_vramci_prahy'!P7+'DO do_prahy_z_ceska'!P7-'VY vramci_mc'!P7-'VY mimomc_vramci_prahy'!P7-'VY mimoprahu_vramci_ceska'!P7-'VY zahranici'!P7</f>
        <v>98</v>
      </c>
      <c r="AI7" s="29">
        <f>'DO vramci_mc'!Q7+'DO z_mc_vramci_prahy'!Q7+'DO do_prahy_z_ceska'!Q7-'VY vramci_mc'!Q7-'VY mimomc_vramci_prahy'!Q7-'VY mimoprahu_vramci_ceska'!Q7-'VY zahranici'!Q7</f>
        <v>34</v>
      </c>
      <c r="AJ7" s="29">
        <f>'DO vramci_mc'!R7+'DO z_mc_vramci_prahy'!R7+'DO do_prahy_z_ceska'!R7-'VY vramci_mc'!R7-'VY mimomc_vramci_prahy'!R7-'VY mimoprahu_vramci_ceska'!R7-'VY zahranici'!R7</f>
        <v>6</v>
      </c>
      <c r="AK7" s="29">
        <f>'DO vramci_mc'!S7+'DO z_mc_vramci_prahy'!S7+'DO do_prahy_z_ceska'!S7-'VY vramci_mc'!S7-'VY mimomc_vramci_prahy'!S7-'VY mimoprahu_vramci_ceska'!S7-'VY zahranici'!S7</f>
        <v>385</v>
      </c>
      <c r="AL7" s="29">
        <f>'DO vramci_mc'!T7+'DO z_mc_vramci_prahy'!T7+'DO do_prahy_z_ceska'!T7-'VY vramci_mc'!T7-'VY mimomc_vramci_prahy'!T7-'VY mimoprahu_vramci_ceska'!T7-'VY zahranici'!T7</f>
        <v>229</v>
      </c>
      <c r="AM7" s="29">
        <f>'DO vramci_mc'!U7+'DO z_mc_vramci_prahy'!U7+'DO do_prahy_z_ceska'!U7-'VY vramci_mc'!U7-'VY mimomc_vramci_prahy'!U7-'VY mimoprahu_vramci_ceska'!U7-'VY zahranici'!U7</f>
        <v>-63</v>
      </c>
      <c r="AN7" s="29">
        <f>'DO vramci_mc'!V7+'DO z_mc_vramci_prahy'!V7+'DO do_prahy_z_ceska'!V7-'VY vramci_mc'!V7-'VY mimomc_vramci_prahy'!V7-'VY mimoprahu_vramci_ceska'!V7-'VY zahranici'!V7</f>
        <v>209</v>
      </c>
      <c r="AO7" s="29">
        <f>'DO vramci_mc'!W7+'DO z_mc_vramci_prahy'!W7+'DO do_prahy_z_ceska'!W7-'VY vramci_mc'!W7-'VY mimomc_vramci_prahy'!W7-'VY mimoprahu_vramci_ceska'!W7-'VY zahranici'!W7</f>
        <v>42</v>
      </c>
      <c r="AP7" s="29">
        <f>'DO vramci_mc'!X7+'DO z_mc_vramci_prahy'!X7+'DO do_prahy_z_ceska'!X7-'VY vramci_mc'!X7-'VY mimomc_vramci_prahy'!X7-'VY mimoprahu_vramci_ceska'!X7-'VY zahranici'!X7</f>
        <v>1234</v>
      </c>
      <c r="AQ7" s="30">
        <f>'DO vramci_mc'!Y7+'DO z_mc_vramci_prahy'!Y7+'DO do_prahy_z_ceska'!Y7-'VY vramci_mc'!Y7-'VY mimomc_vramci_prahy'!Y7-'VY mimoprahu_vramci_ceska'!Y7-'VY zahranici'!Y7</f>
        <v>-29</v>
      </c>
    </row>
    <row r="8" spans="2:43" x14ac:dyDescent="0.35">
      <c r="B8" s="13" t="str">
        <f>'DO vramci_mc'!B8</f>
        <v>Praha 5</v>
      </c>
      <c r="C8" s="15">
        <f>'DO vramci_mc'!Z8+'DO z_mc_vramci_prahy'!Z8+'DO do_prahy_z_ceska'!Z8-'VY vramci_mc'!Z8-'VY mimomc_vramci_prahy'!Z8-'VY mimoprahu_vramci_ceska'!Z8-'VY zahranici'!Z8</f>
        <v>9524</v>
      </c>
      <c r="D8" s="15">
        <f t="shared" si="0"/>
        <v>-257</v>
      </c>
      <c r="E8" s="20">
        <f t="shared" si="1"/>
        <v>-244</v>
      </c>
      <c r="F8" s="21">
        <f t="shared" si="8"/>
        <v>-2.5619487610247797E-2</v>
      </c>
      <c r="G8" s="20">
        <f t="shared" si="9"/>
        <v>-40</v>
      </c>
      <c r="H8" s="21">
        <f t="shared" si="10"/>
        <v>-4.1999160016799666E-3</v>
      </c>
      <c r="I8" s="20">
        <f t="shared" si="2"/>
        <v>27</v>
      </c>
      <c r="J8" s="21">
        <f t="shared" si="11"/>
        <v>2.8349433011339775E-3</v>
      </c>
      <c r="K8" s="15">
        <f t="shared" si="3"/>
        <v>5468</v>
      </c>
      <c r="L8" s="21">
        <f t="shared" si="12"/>
        <v>0.57412851742965143</v>
      </c>
      <c r="M8" s="15">
        <f t="shared" si="4"/>
        <v>478</v>
      </c>
      <c r="N8" s="21">
        <f t="shared" si="13"/>
        <v>5.0188996220075596E-2</v>
      </c>
      <c r="O8" s="15">
        <f t="shared" si="5"/>
        <v>3106</v>
      </c>
      <c r="P8" s="24">
        <f t="shared" si="14"/>
        <v>0.3261234775304494</v>
      </c>
      <c r="Q8" s="15">
        <f t="shared" si="6"/>
        <v>5</v>
      </c>
      <c r="R8" s="21">
        <f t="shared" si="15"/>
        <v>5.2498950020999583E-4</v>
      </c>
      <c r="S8" s="15">
        <f t="shared" si="7"/>
        <v>724</v>
      </c>
      <c r="T8" s="26">
        <f t="shared" si="16"/>
        <v>7.6018479630407393E-2</v>
      </c>
      <c r="U8" s="29">
        <f>'DO vramci_mc'!C8+'DO z_mc_vramci_prahy'!C8+'DO do_prahy_z_ceska'!C8-'VY vramci_mc'!C8-'VY mimomc_vramci_prahy'!C8-'VY mimoprahu_vramci_ceska'!C8-'VY zahranici'!C8</f>
        <v>874</v>
      </c>
      <c r="V8" s="29">
        <f>'DO vramci_mc'!D8+'DO z_mc_vramci_prahy'!D8+'DO do_prahy_z_ceska'!D8-'VY vramci_mc'!D8-'VY mimomc_vramci_prahy'!D8-'VY mimoprahu_vramci_ceska'!D8-'VY zahranici'!D8</f>
        <v>467</v>
      </c>
      <c r="W8" s="29">
        <f>'DO vramci_mc'!E8+'DO z_mc_vramci_prahy'!E8+'DO do_prahy_z_ceska'!E8-'VY vramci_mc'!E8-'VY mimomc_vramci_prahy'!E8-'VY mimoprahu_vramci_ceska'!E8-'VY zahranici'!E8</f>
        <v>1894</v>
      </c>
      <c r="X8" s="29">
        <f>'DO vramci_mc'!F8+'DO z_mc_vramci_prahy'!F8+'DO do_prahy_z_ceska'!F8-'VY vramci_mc'!F8-'VY mimomc_vramci_prahy'!F8-'VY mimoprahu_vramci_ceska'!F8-'VY zahranici'!F8</f>
        <v>2817</v>
      </c>
      <c r="Y8" s="29">
        <f>'DO vramci_mc'!G8+'DO z_mc_vramci_prahy'!G8+'DO do_prahy_z_ceska'!G8-'VY vramci_mc'!G8-'VY mimomc_vramci_prahy'!G8-'VY mimoprahu_vramci_ceska'!G8-'VY zahranici'!G8</f>
        <v>289</v>
      </c>
      <c r="Z8" s="29">
        <f>'DO vramci_mc'!H8+'DO z_mc_vramci_prahy'!H8+'DO do_prahy_z_ceska'!H8-'VY vramci_mc'!H8-'VY mimomc_vramci_prahy'!H8-'VY mimoprahu_vramci_ceska'!H8-'VY zahranici'!H8</f>
        <v>5</v>
      </c>
      <c r="AA8" s="29">
        <f>'DO vramci_mc'!I8+'DO z_mc_vramci_prahy'!I8+'DO do_prahy_z_ceska'!I8-'VY vramci_mc'!I8-'VY mimomc_vramci_prahy'!I8-'VY mimoprahu_vramci_ceska'!I8-'VY zahranici'!I8</f>
        <v>-40</v>
      </c>
      <c r="AB8" s="29">
        <f>'DO vramci_mc'!J8+'DO z_mc_vramci_prahy'!J8+'DO do_prahy_z_ceska'!J8-'VY vramci_mc'!J8-'VY mimomc_vramci_prahy'!J8-'VY mimoprahu_vramci_ceska'!J8-'VY zahranici'!J8</f>
        <v>-27</v>
      </c>
      <c r="AC8" s="29">
        <f>'DO vramci_mc'!K8+'DO z_mc_vramci_prahy'!K8+'DO do_prahy_z_ceska'!K8-'VY vramci_mc'!K8-'VY mimomc_vramci_prahy'!K8-'VY mimoprahu_vramci_ceska'!K8-'VY zahranici'!K8</f>
        <v>-244</v>
      </c>
      <c r="AD8" s="29">
        <f>'DO vramci_mc'!L8+'DO z_mc_vramci_prahy'!L8+'DO do_prahy_z_ceska'!L8-'VY vramci_mc'!L8-'VY mimomc_vramci_prahy'!L8-'VY mimoprahu_vramci_ceska'!L8-'VY zahranici'!L8</f>
        <v>68</v>
      </c>
      <c r="AE8" s="29">
        <f>'DO vramci_mc'!M8+'DO z_mc_vramci_prahy'!M8+'DO do_prahy_z_ceska'!M8-'VY vramci_mc'!M8-'VY mimomc_vramci_prahy'!M8-'VY mimoprahu_vramci_ceska'!M8-'VY zahranici'!M8</f>
        <v>1103</v>
      </c>
      <c r="AF8" s="29">
        <f>'DO vramci_mc'!N8+'DO z_mc_vramci_prahy'!N8+'DO do_prahy_z_ceska'!N8-'VY vramci_mc'!N8-'VY mimomc_vramci_prahy'!N8-'VY mimoprahu_vramci_ceska'!N8-'VY zahranici'!N8</f>
        <v>-3</v>
      </c>
      <c r="AG8" s="29">
        <f>'DO vramci_mc'!O8+'DO z_mc_vramci_prahy'!O8+'DO do_prahy_z_ceska'!O8-'VY vramci_mc'!O8-'VY mimomc_vramci_prahy'!O8-'VY mimoprahu_vramci_ceska'!O8-'VY zahranici'!O8</f>
        <v>853</v>
      </c>
      <c r="AH8" s="29">
        <f>'DO vramci_mc'!P8+'DO z_mc_vramci_prahy'!P8+'DO do_prahy_z_ceska'!P8-'VY vramci_mc'!P8-'VY mimomc_vramci_prahy'!P8-'VY mimoprahu_vramci_ceska'!P8-'VY zahranici'!P8</f>
        <v>61</v>
      </c>
      <c r="AI8" s="29">
        <f>'DO vramci_mc'!Q8+'DO z_mc_vramci_prahy'!Q8+'DO do_prahy_z_ceska'!Q8-'VY vramci_mc'!Q8-'VY mimomc_vramci_prahy'!Q8-'VY mimoprahu_vramci_ceska'!Q8-'VY zahranici'!Q8</f>
        <v>13</v>
      </c>
      <c r="AJ8" s="29">
        <f>'DO vramci_mc'!R8+'DO z_mc_vramci_prahy'!R8+'DO do_prahy_z_ceska'!R8-'VY vramci_mc'!R8-'VY mimomc_vramci_prahy'!R8-'VY mimoprahu_vramci_ceska'!R8-'VY zahranici'!R8</f>
        <v>4</v>
      </c>
      <c r="AK8" s="29">
        <f>'DO vramci_mc'!S8+'DO z_mc_vramci_prahy'!S8+'DO do_prahy_z_ceska'!S8-'VY vramci_mc'!S8-'VY mimomc_vramci_prahy'!S8-'VY mimoprahu_vramci_ceska'!S8-'VY zahranici'!S8</f>
        <v>310</v>
      </c>
      <c r="AL8" s="29">
        <f>'DO vramci_mc'!T8+'DO z_mc_vramci_prahy'!T8+'DO do_prahy_z_ceska'!T8-'VY vramci_mc'!T8-'VY mimomc_vramci_prahy'!T8-'VY mimoprahu_vramci_ceska'!T8-'VY zahranici'!T8</f>
        <v>94</v>
      </c>
      <c r="AM8" s="29">
        <f>'DO vramci_mc'!U8+'DO z_mc_vramci_prahy'!U8+'DO do_prahy_z_ceska'!U8-'VY vramci_mc'!U8-'VY mimomc_vramci_prahy'!U8-'VY mimoprahu_vramci_ceska'!U8-'VY zahranici'!U8</f>
        <v>10</v>
      </c>
      <c r="AN8" s="29">
        <f>'DO vramci_mc'!V8+'DO z_mc_vramci_prahy'!V8+'DO do_prahy_z_ceska'!V8-'VY vramci_mc'!V8-'VY mimomc_vramci_prahy'!V8-'VY mimoprahu_vramci_ceska'!V8-'VY zahranici'!V8</f>
        <v>209</v>
      </c>
      <c r="AO8" s="29">
        <f>'DO vramci_mc'!W8+'DO z_mc_vramci_prahy'!W8+'DO do_prahy_z_ceska'!W8-'VY vramci_mc'!W8-'VY mimomc_vramci_prahy'!W8-'VY mimoprahu_vramci_ceska'!W8-'VY zahranici'!W8</f>
        <v>16</v>
      </c>
      <c r="AP8" s="29">
        <f>'DO vramci_mc'!X8+'DO z_mc_vramci_prahy'!X8+'DO do_prahy_z_ceska'!X8-'VY vramci_mc'!X8-'VY mimomc_vramci_prahy'!X8-'VY mimoprahu_vramci_ceska'!X8-'VY zahranici'!X8</f>
        <v>795</v>
      </c>
      <c r="AQ8" s="30">
        <f>'DO vramci_mc'!Y8+'DO z_mc_vramci_prahy'!Y8+'DO do_prahy_z_ceska'!Y8-'VY vramci_mc'!Y8-'VY mimomc_vramci_prahy'!Y8-'VY mimoprahu_vramci_ceska'!Y8-'VY zahranici'!Y8</f>
        <v>-44</v>
      </c>
    </row>
    <row r="9" spans="2:43" x14ac:dyDescent="0.35">
      <c r="B9" s="13" t="str">
        <f>'DO vramci_mc'!B9</f>
        <v>Praha 6</v>
      </c>
      <c r="C9" s="15">
        <f>'DO vramci_mc'!Z9+'DO z_mc_vramci_prahy'!Z9+'DO do_prahy_z_ceska'!Z9-'VY vramci_mc'!Z9-'VY mimomc_vramci_prahy'!Z9-'VY mimoprahu_vramci_ceska'!Z9-'VY zahranici'!Z9</f>
        <v>10230</v>
      </c>
      <c r="D9" s="15">
        <f t="shared" si="0"/>
        <v>-335</v>
      </c>
      <c r="E9" s="20">
        <f t="shared" si="1"/>
        <v>-290</v>
      </c>
      <c r="F9" s="21">
        <f t="shared" si="8"/>
        <v>-2.8347996089931573E-2</v>
      </c>
      <c r="G9" s="20">
        <f t="shared" si="9"/>
        <v>-67</v>
      </c>
      <c r="H9" s="21">
        <f t="shared" si="10"/>
        <v>-6.5493646138807433E-3</v>
      </c>
      <c r="I9" s="20">
        <f t="shared" si="2"/>
        <v>22</v>
      </c>
      <c r="J9" s="21">
        <f t="shared" si="11"/>
        <v>2.1505376344086021E-3</v>
      </c>
      <c r="K9" s="15">
        <f t="shared" si="3"/>
        <v>5076</v>
      </c>
      <c r="L9" s="21">
        <f t="shared" si="12"/>
        <v>0.4961876832844575</v>
      </c>
      <c r="M9" s="15">
        <f t="shared" si="4"/>
        <v>303</v>
      </c>
      <c r="N9" s="21">
        <f t="shared" si="13"/>
        <v>2.9618768328445746E-2</v>
      </c>
      <c r="O9" s="15">
        <f t="shared" si="5"/>
        <v>4093</v>
      </c>
      <c r="P9" s="24">
        <f t="shared" si="14"/>
        <v>0.40009775171065493</v>
      </c>
      <c r="Q9" s="15">
        <f t="shared" si="6"/>
        <v>-3</v>
      </c>
      <c r="R9" s="21">
        <f t="shared" si="15"/>
        <v>-2.9325513196480938E-4</v>
      </c>
      <c r="S9" s="15">
        <f t="shared" si="7"/>
        <v>1096</v>
      </c>
      <c r="T9" s="26">
        <f t="shared" si="16"/>
        <v>0.10713587487781036</v>
      </c>
      <c r="U9" s="29">
        <f>'DO vramci_mc'!C9+'DO z_mc_vramci_prahy'!C9+'DO do_prahy_z_ceska'!C9-'VY vramci_mc'!C9-'VY mimomc_vramci_prahy'!C9-'VY mimoprahu_vramci_ceska'!C9-'VY zahranici'!C9</f>
        <v>1566</v>
      </c>
      <c r="V9" s="29">
        <f>'DO vramci_mc'!D9+'DO z_mc_vramci_prahy'!D9+'DO do_prahy_z_ceska'!D9-'VY vramci_mc'!D9-'VY mimomc_vramci_prahy'!D9-'VY mimoprahu_vramci_ceska'!D9-'VY zahranici'!D9</f>
        <v>720</v>
      </c>
      <c r="W9" s="29">
        <f>'DO vramci_mc'!E9+'DO z_mc_vramci_prahy'!E9+'DO do_prahy_z_ceska'!E9-'VY vramci_mc'!E9-'VY mimomc_vramci_prahy'!E9-'VY mimoprahu_vramci_ceska'!E9-'VY zahranici'!E9</f>
        <v>213</v>
      </c>
      <c r="X9" s="29">
        <f>'DO vramci_mc'!F9+'DO z_mc_vramci_prahy'!F9+'DO do_prahy_z_ceska'!F9-'VY vramci_mc'!F9-'VY mimomc_vramci_prahy'!F9-'VY mimoprahu_vramci_ceska'!F9-'VY zahranici'!F9</f>
        <v>3348</v>
      </c>
      <c r="Y9" s="29">
        <f>'DO vramci_mc'!G9+'DO z_mc_vramci_prahy'!G9+'DO do_prahy_z_ceska'!G9-'VY vramci_mc'!G9-'VY mimomc_vramci_prahy'!G9-'VY mimoprahu_vramci_ceska'!G9-'VY zahranici'!G9</f>
        <v>745</v>
      </c>
      <c r="Z9" s="29">
        <f>'DO vramci_mc'!H9+'DO z_mc_vramci_prahy'!H9+'DO do_prahy_z_ceska'!H9-'VY vramci_mc'!H9-'VY mimomc_vramci_prahy'!H9-'VY mimoprahu_vramci_ceska'!H9-'VY zahranici'!H9</f>
        <v>-3</v>
      </c>
      <c r="AA9" s="29">
        <f>'DO vramci_mc'!I9+'DO z_mc_vramci_prahy'!I9+'DO do_prahy_z_ceska'!I9-'VY vramci_mc'!I9-'VY mimomc_vramci_prahy'!I9-'VY mimoprahu_vramci_ceska'!I9-'VY zahranici'!I9</f>
        <v>-67</v>
      </c>
      <c r="AB9" s="29">
        <f>'DO vramci_mc'!J9+'DO z_mc_vramci_prahy'!J9+'DO do_prahy_z_ceska'!J9-'VY vramci_mc'!J9-'VY mimomc_vramci_prahy'!J9-'VY mimoprahu_vramci_ceska'!J9-'VY zahranici'!J9</f>
        <v>-19</v>
      </c>
      <c r="AC9" s="29">
        <f>'DO vramci_mc'!K9+'DO z_mc_vramci_prahy'!K9+'DO do_prahy_z_ceska'!K9-'VY vramci_mc'!K9-'VY mimomc_vramci_prahy'!K9-'VY mimoprahu_vramci_ceska'!K9-'VY zahranici'!K9</f>
        <v>-290</v>
      </c>
      <c r="AD9" s="29">
        <f>'DO vramci_mc'!L9+'DO z_mc_vramci_prahy'!L9+'DO do_prahy_z_ceska'!L9-'VY vramci_mc'!L9-'VY mimomc_vramci_prahy'!L9-'VY mimoprahu_vramci_ceska'!L9-'VY zahranici'!L9</f>
        <v>104</v>
      </c>
      <c r="AE9" s="29">
        <f>'DO vramci_mc'!M9+'DO z_mc_vramci_prahy'!M9+'DO do_prahy_z_ceska'!M9-'VY vramci_mc'!M9-'VY mimomc_vramci_prahy'!M9-'VY mimoprahu_vramci_ceska'!M9-'VY zahranici'!M9</f>
        <v>1215</v>
      </c>
      <c r="AF9" s="29">
        <f>'DO vramci_mc'!N9+'DO z_mc_vramci_prahy'!N9+'DO do_prahy_z_ceska'!N9-'VY vramci_mc'!N9-'VY mimomc_vramci_prahy'!N9-'VY mimoprahu_vramci_ceska'!N9-'VY zahranici'!N9</f>
        <v>9</v>
      </c>
      <c r="AG9" s="29">
        <f>'DO vramci_mc'!O9+'DO z_mc_vramci_prahy'!O9+'DO do_prahy_z_ceska'!O9-'VY vramci_mc'!O9-'VY mimomc_vramci_prahy'!O9-'VY mimoprahu_vramci_ceska'!O9-'VY zahranici'!O9</f>
        <v>918</v>
      </c>
      <c r="AH9" s="29">
        <f>'DO vramci_mc'!P9+'DO z_mc_vramci_prahy'!P9+'DO do_prahy_z_ceska'!P9-'VY vramci_mc'!P9-'VY mimomc_vramci_prahy'!P9-'VY mimoprahu_vramci_ceska'!P9-'VY zahranici'!P9</f>
        <v>44</v>
      </c>
      <c r="AI9" s="29">
        <f>'DO vramci_mc'!Q9+'DO z_mc_vramci_prahy'!Q9+'DO do_prahy_z_ceska'!Q9-'VY vramci_mc'!Q9-'VY mimomc_vramci_prahy'!Q9-'VY mimoprahu_vramci_ceska'!Q9-'VY zahranici'!Q9</f>
        <v>32</v>
      </c>
      <c r="AJ9" s="29">
        <f>'DO vramci_mc'!R9+'DO z_mc_vramci_prahy'!R9+'DO do_prahy_z_ceska'!R9-'VY vramci_mc'!R9-'VY mimomc_vramci_prahy'!R9-'VY mimoprahu_vramci_ceska'!R9-'VY zahranici'!R9</f>
        <v>12</v>
      </c>
      <c r="AK9" s="29">
        <f>'DO vramci_mc'!S9+'DO z_mc_vramci_prahy'!S9+'DO do_prahy_z_ceska'!S9-'VY vramci_mc'!S9-'VY mimomc_vramci_prahy'!S9-'VY mimoprahu_vramci_ceska'!S9-'VY zahranici'!S9</f>
        <v>123</v>
      </c>
      <c r="AL9" s="29">
        <f>'DO vramci_mc'!T9+'DO z_mc_vramci_prahy'!T9+'DO do_prahy_z_ceska'!T9-'VY vramci_mc'!T9-'VY mimomc_vramci_prahy'!T9-'VY mimoprahu_vramci_ceska'!T9-'VY zahranici'!T9</f>
        <v>104</v>
      </c>
      <c r="AM9" s="29">
        <f>'DO vramci_mc'!U9+'DO z_mc_vramci_prahy'!U9+'DO do_prahy_z_ceska'!U9-'VY vramci_mc'!U9-'VY mimomc_vramci_prahy'!U9-'VY mimoprahu_vramci_ceska'!U9-'VY zahranici'!U9</f>
        <v>-24</v>
      </c>
      <c r="AN9" s="29">
        <f>'DO vramci_mc'!V9+'DO z_mc_vramci_prahy'!V9+'DO do_prahy_z_ceska'!V9-'VY vramci_mc'!V9-'VY mimomc_vramci_prahy'!V9-'VY mimoprahu_vramci_ceska'!V9-'VY zahranici'!V9</f>
        <v>340</v>
      </c>
      <c r="AO9" s="29">
        <f>'DO vramci_mc'!W9+'DO z_mc_vramci_prahy'!W9+'DO do_prahy_z_ceska'!W9-'VY vramci_mc'!W9-'VY mimomc_vramci_prahy'!W9-'VY mimoprahu_vramci_ceska'!W9-'VY zahranici'!W9</f>
        <v>25</v>
      </c>
      <c r="AP9" s="29">
        <f>'DO vramci_mc'!X9+'DO z_mc_vramci_prahy'!X9+'DO do_prahy_z_ceska'!X9-'VY vramci_mc'!X9-'VY mimomc_vramci_prahy'!X9-'VY mimoprahu_vramci_ceska'!X9-'VY zahranici'!X9</f>
        <v>1210</v>
      </c>
      <c r="AQ9" s="30">
        <f>'DO vramci_mc'!Y9+'DO z_mc_vramci_prahy'!Y9+'DO do_prahy_z_ceska'!Y9-'VY vramci_mc'!Y9-'VY mimomc_vramci_prahy'!Y9-'VY mimoprahu_vramci_ceska'!Y9-'VY zahranici'!Y9</f>
        <v>-95</v>
      </c>
    </row>
    <row r="10" spans="2:43" x14ac:dyDescent="0.35">
      <c r="B10" s="13" t="str">
        <f>'DO vramci_mc'!B10</f>
        <v>Praha 7</v>
      </c>
      <c r="C10" s="15">
        <f>'DO vramci_mc'!Z10+'DO z_mc_vramci_prahy'!Z10+'DO do_prahy_z_ceska'!Z10-'VY vramci_mc'!Z10-'VY mimomc_vramci_prahy'!Z10-'VY mimoprahu_vramci_ceska'!Z10-'VY zahranici'!Z10</f>
        <v>2434</v>
      </c>
      <c r="D10" s="15">
        <f t="shared" si="0"/>
        <v>-310</v>
      </c>
      <c r="E10" s="20">
        <f t="shared" si="1"/>
        <v>-265</v>
      </c>
      <c r="F10" s="21">
        <f t="shared" si="8"/>
        <v>-0.10887428101889893</v>
      </c>
      <c r="G10" s="20">
        <f t="shared" si="9"/>
        <v>-33</v>
      </c>
      <c r="H10" s="21">
        <f t="shared" si="10"/>
        <v>-1.3557929334428924E-2</v>
      </c>
      <c r="I10" s="20">
        <f t="shared" si="2"/>
        <v>-12</v>
      </c>
      <c r="J10" s="21">
        <f t="shared" si="11"/>
        <v>-4.9301561216105174E-3</v>
      </c>
      <c r="K10" s="15">
        <f t="shared" si="3"/>
        <v>977</v>
      </c>
      <c r="L10" s="21">
        <f t="shared" si="12"/>
        <v>0.40139687756778963</v>
      </c>
      <c r="M10" s="15">
        <f t="shared" si="4"/>
        <v>200</v>
      </c>
      <c r="N10" s="21">
        <f t="shared" si="13"/>
        <v>8.2169268693508629E-2</v>
      </c>
      <c r="O10" s="15">
        <f t="shared" si="5"/>
        <v>1280</v>
      </c>
      <c r="P10" s="24">
        <f t="shared" si="14"/>
        <v>0.52588331963845525</v>
      </c>
      <c r="Q10" s="15">
        <f t="shared" si="6"/>
        <v>3</v>
      </c>
      <c r="R10" s="21">
        <f t="shared" si="15"/>
        <v>1.2325390304026294E-3</v>
      </c>
      <c r="S10" s="15">
        <f t="shared" si="7"/>
        <v>284</v>
      </c>
      <c r="T10" s="26">
        <f t="shared" si="16"/>
        <v>0.11668036154478226</v>
      </c>
      <c r="U10" s="29">
        <f>'DO vramci_mc'!C10+'DO z_mc_vramci_prahy'!C10+'DO do_prahy_z_ceska'!C10-'VY vramci_mc'!C10-'VY mimomc_vramci_prahy'!C10-'VY mimoprahu_vramci_ceska'!C10-'VY zahranici'!C10</f>
        <v>244</v>
      </c>
      <c r="V10" s="29">
        <f>'DO vramci_mc'!D10+'DO z_mc_vramci_prahy'!D10+'DO do_prahy_z_ceska'!D10-'VY vramci_mc'!D10-'VY mimomc_vramci_prahy'!D10-'VY mimoprahu_vramci_ceska'!D10-'VY zahranici'!D10</f>
        <v>276</v>
      </c>
      <c r="W10" s="29">
        <f>'DO vramci_mc'!E10+'DO z_mc_vramci_prahy'!E10+'DO do_prahy_z_ceska'!E10-'VY vramci_mc'!E10-'VY mimomc_vramci_prahy'!E10-'VY mimoprahu_vramci_ceska'!E10-'VY zahranici'!E10</f>
        <v>-391</v>
      </c>
      <c r="X10" s="29">
        <f>'DO vramci_mc'!F10+'DO z_mc_vramci_prahy'!F10+'DO do_prahy_z_ceska'!F10-'VY vramci_mc'!F10-'VY mimomc_vramci_prahy'!F10-'VY mimoprahu_vramci_ceska'!F10-'VY zahranici'!F10</f>
        <v>1142</v>
      </c>
      <c r="Y10" s="29">
        <f>'DO vramci_mc'!G10+'DO z_mc_vramci_prahy'!G10+'DO do_prahy_z_ceska'!G10-'VY vramci_mc'!G10-'VY mimomc_vramci_prahy'!G10-'VY mimoprahu_vramci_ceska'!G10-'VY zahranici'!G10</f>
        <v>138</v>
      </c>
      <c r="Z10" s="29">
        <f>'DO vramci_mc'!H10+'DO z_mc_vramci_prahy'!H10+'DO do_prahy_z_ceska'!H10-'VY vramci_mc'!H10-'VY mimomc_vramci_prahy'!H10-'VY mimoprahu_vramci_ceska'!H10-'VY zahranici'!H10</f>
        <v>3</v>
      </c>
      <c r="AA10" s="29">
        <f>'DO vramci_mc'!I10+'DO z_mc_vramci_prahy'!I10+'DO do_prahy_z_ceska'!I10-'VY vramci_mc'!I10-'VY mimomc_vramci_prahy'!I10-'VY mimoprahu_vramci_ceska'!I10-'VY zahranici'!I10</f>
        <v>-33</v>
      </c>
      <c r="AB10" s="29">
        <f>'DO vramci_mc'!J10+'DO z_mc_vramci_prahy'!J10+'DO do_prahy_z_ceska'!J10-'VY vramci_mc'!J10-'VY mimomc_vramci_prahy'!J10-'VY mimoprahu_vramci_ceska'!J10-'VY zahranici'!J10</f>
        <v>-7</v>
      </c>
      <c r="AC10" s="29">
        <f>'DO vramci_mc'!K10+'DO z_mc_vramci_prahy'!K10+'DO do_prahy_z_ceska'!K10-'VY vramci_mc'!K10-'VY mimomc_vramci_prahy'!K10-'VY mimoprahu_vramci_ceska'!K10-'VY zahranici'!K10</f>
        <v>-265</v>
      </c>
      <c r="AD10" s="29">
        <f>'DO vramci_mc'!L10+'DO z_mc_vramci_prahy'!L10+'DO do_prahy_z_ceska'!L10-'VY vramci_mc'!L10-'VY mimomc_vramci_prahy'!L10-'VY mimoprahu_vramci_ceska'!L10-'VY zahranici'!L10</f>
        <v>32</v>
      </c>
      <c r="AE10" s="29">
        <f>'DO vramci_mc'!M10+'DO z_mc_vramci_prahy'!M10+'DO do_prahy_z_ceska'!M10-'VY vramci_mc'!M10-'VY mimomc_vramci_prahy'!M10-'VY mimoprahu_vramci_ceska'!M10-'VY zahranici'!M10</f>
        <v>348</v>
      </c>
      <c r="AF10" s="29">
        <f>'DO vramci_mc'!N10+'DO z_mc_vramci_prahy'!N10+'DO do_prahy_z_ceska'!N10-'VY vramci_mc'!N10-'VY mimomc_vramci_prahy'!N10-'VY mimoprahu_vramci_ceska'!N10-'VY zahranici'!N10</f>
        <v>2</v>
      </c>
      <c r="AG10" s="29">
        <f>'DO vramci_mc'!O10+'DO z_mc_vramci_prahy'!O10+'DO do_prahy_z_ceska'!O10-'VY vramci_mc'!O10-'VY mimomc_vramci_prahy'!O10-'VY mimoprahu_vramci_ceska'!O10-'VY zahranici'!O10</f>
        <v>397</v>
      </c>
      <c r="AH10" s="29">
        <f>'DO vramci_mc'!P10+'DO z_mc_vramci_prahy'!P10+'DO do_prahy_z_ceska'!P10-'VY vramci_mc'!P10-'VY mimomc_vramci_prahy'!P10-'VY mimoprahu_vramci_ceska'!P10-'VY zahranici'!P10</f>
        <v>28</v>
      </c>
      <c r="AI10" s="29">
        <f>'DO vramci_mc'!Q10+'DO z_mc_vramci_prahy'!Q10+'DO do_prahy_z_ceska'!Q10-'VY vramci_mc'!Q10-'VY mimomc_vramci_prahy'!Q10-'VY mimoprahu_vramci_ceska'!Q10-'VY zahranici'!Q10</f>
        <v>9</v>
      </c>
      <c r="AJ10" s="29">
        <f>'DO vramci_mc'!R10+'DO z_mc_vramci_prahy'!R10+'DO do_prahy_z_ceska'!R10-'VY vramci_mc'!R10-'VY mimomc_vramci_prahy'!R10-'VY mimoprahu_vramci_ceska'!R10-'VY zahranici'!R10</f>
        <v>3</v>
      </c>
      <c r="AK10" s="29">
        <f>'DO vramci_mc'!S10+'DO z_mc_vramci_prahy'!S10+'DO do_prahy_z_ceska'!S10-'VY vramci_mc'!S10-'VY mimomc_vramci_prahy'!S10-'VY mimoprahu_vramci_ceska'!S10-'VY zahranici'!S10</f>
        <v>92</v>
      </c>
      <c r="AL10" s="29">
        <f>'DO vramci_mc'!T10+'DO z_mc_vramci_prahy'!T10+'DO do_prahy_z_ceska'!T10-'VY vramci_mc'!T10-'VY mimomc_vramci_prahy'!T10-'VY mimoprahu_vramci_ceska'!T10-'VY zahranici'!T10</f>
        <v>71</v>
      </c>
      <c r="AM10" s="29">
        <f>'DO vramci_mc'!U10+'DO z_mc_vramci_prahy'!U10+'DO do_prahy_z_ceska'!U10-'VY vramci_mc'!U10-'VY mimomc_vramci_prahy'!U10-'VY mimoprahu_vramci_ceska'!U10-'VY zahranici'!U10</f>
        <v>-19</v>
      </c>
      <c r="AN10" s="29">
        <f>'DO vramci_mc'!V10+'DO z_mc_vramci_prahy'!V10+'DO do_prahy_z_ceska'!V10-'VY vramci_mc'!V10-'VY mimomc_vramci_prahy'!V10-'VY mimoprahu_vramci_ceska'!V10-'VY zahranici'!V10</f>
        <v>71</v>
      </c>
      <c r="AO10" s="29">
        <f>'DO vramci_mc'!W10+'DO z_mc_vramci_prahy'!W10+'DO do_prahy_z_ceska'!W10-'VY vramci_mc'!W10-'VY mimomc_vramci_prahy'!W10-'VY mimoprahu_vramci_ceska'!W10-'VY zahranici'!W10</f>
        <v>2</v>
      </c>
      <c r="AP10" s="29">
        <f>'DO vramci_mc'!X10+'DO z_mc_vramci_prahy'!X10+'DO do_prahy_z_ceska'!X10-'VY vramci_mc'!X10-'VY mimomc_vramci_prahy'!X10-'VY mimoprahu_vramci_ceska'!X10-'VY zahranici'!X10</f>
        <v>348</v>
      </c>
      <c r="AQ10" s="30">
        <f>'DO vramci_mc'!Y10+'DO z_mc_vramci_prahy'!Y10+'DO do_prahy_z_ceska'!Y10-'VY vramci_mc'!Y10-'VY mimomc_vramci_prahy'!Y10-'VY mimoprahu_vramci_ceska'!Y10-'VY zahranici'!Y10</f>
        <v>-57</v>
      </c>
    </row>
    <row r="11" spans="2:43" x14ac:dyDescent="0.35">
      <c r="B11" s="13" t="str">
        <f>'DO vramci_mc'!B11</f>
        <v>Praha 8</v>
      </c>
      <c r="C11" s="15">
        <f>'DO vramci_mc'!Z11+'DO z_mc_vramci_prahy'!Z11+'DO do_prahy_z_ceska'!Z11-'VY vramci_mc'!Z11-'VY mimomc_vramci_prahy'!Z11-'VY mimoprahu_vramci_ceska'!Z11-'VY zahranici'!Z11</f>
        <v>264</v>
      </c>
      <c r="D11" s="15">
        <f t="shared" si="0"/>
        <v>-370</v>
      </c>
      <c r="E11" s="20">
        <f t="shared" si="1"/>
        <v>-318</v>
      </c>
      <c r="F11" s="21">
        <f t="shared" si="8"/>
        <v>-1.2045454545454546</v>
      </c>
      <c r="G11" s="20">
        <f t="shared" si="9"/>
        <v>-36</v>
      </c>
      <c r="H11" s="21">
        <f t="shared" si="10"/>
        <v>-0.13636363636363635</v>
      </c>
      <c r="I11" s="20">
        <f t="shared" si="2"/>
        <v>-16</v>
      </c>
      <c r="J11" s="21">
        <f t="shared" si="11"/>
        <v>-6.0606060606060608E-2</v>
      </c>
      <c r="K11" s="15">
        <f t="shared" si="3"/>
        <v>-1669</v>
      </c>
      <c r="L11" s="21">
        <f t="shared" si="12"/>
        <v>-6.3219696969696972</v>
      </c>
      <c r="M11" s="15">
        <f t="shared" si="4"/>
        <v>315</v>
      </c>
      <c r="N11" s="21">
        <f t="shared" si="13"/>
        <v>1.1931818181818181</v>
      </c>
      <c r="O11" s="15">
        <f t="shared" si="5"/>
        <v>1549</v>
      </c>
      <c r="P11" s="24">
        <f t="shared" si="14"/>
        <v>5.8674242424242422</v>
      </c>
      <c r="Q11" s="15">
        <f t="shared" si="6"/>
        <v>0</v>
      </c>
      <c r="R11" s="21">
        <f t="shared" si="15"/>
        <v>0</v>
      </c>
      <c r="S11" s="15">
        <f t="shared" si="7"/>
        <v>439</v>
      </c>
      <c r="T11" s="26">
        <f t="shared" si="16"/>
        <v>1.6628787878787878</v>
      </c>
      <c r="U11" s="29">
        <f>'DO vramci_mc'!C11+'DO z_mc_vramci_prahy'!C11+'DO do_prahy_z_ceska'!C11-'VY vramci_mc'!C11-'VY mimomc_vramci_prahy'!C11-'VY mimoprahu_vramci_ceska'!C11-'VY zahranici'!C11</f>
        <v>419</v>
      </c>
      <c r="V11" s="29">
        <f>'DO vramci_mc'!D11+'DO z_mc_vramci_prahy'!D11+'DO do_prahy_z_ceska'!D11-'VY vramci_mc'!D11-'VY mimomc_vramci_prahy'!D11-'VY mimoprahu_vramci_ceska'!D11-'VY zahranici'!D11</f>
        <v>485</v>
      </c>
      <c r="W11" s="29">
        <f>'DO vramci_mc'!E11+'DO z_mc_vramci_prahy'!E11+'DO do_prahy_z_ceska'!E11-'VY vramci_mc'!E11-'VY mimomc_vramci_prahy'!E11-'VY mimoprahu_vramci_ceska'!E11-'VY zahranici'!E11</f>
        <v>-4281</v>
      </c>
      <c r="X11" s="29">
        <f>'DO vramci_mc'!F11+'DO z_mc_vramci_prahy'!F11+'DO do_prahy_z_ceska'!F11-'VY vramci_mc'!F11-'VY mimomc_vramci_prahy'!F11-'VY mimoprahu_vramci_ceska'!F11-'VY zahranici'!F11</f>
        <v>1297</v>
      </c>
      <c r="Y11" s="29">
        <f>'DO vramci_mc'!G11+'DO z_mc_vramci_prahy'!G11+'DO do_prahy_z_ceska'!G11-'VY vramci_mc'!G11-'VY mimomc_vramci_prahy'!G11-'VY mimoprahu_vramci_ceska'!G11-'VY zahranici'!G11</f>
        <v>252</v>
      </c>
      <c r="Z11" s="29">
        <f>'DO vramci_mc'!H11+'DO z_mc_vramci_prahy'!H11+'DO do_prahy_z_ceska'!H11-'VY vramci_mc'!H11-'VY mimomc_vramci_prahy'!H11-'VY mimoprahu_vramci_ceska'!H11-'VY zahranici'!H11</f>
        <v>0</v>
      </c>
      <c r="AA11" s="29">
        <f>'DO vramci_mc'!I11+'DO z_mc_vramci_prahy'!I11+'DO do_prahy_z_ceska'!I11-'VY vramci_mc'!I11-'VY mimomc_vramci_prahy'!I11-'VY mimoprahu_vramci_ceska'!I11-'VY zahranici'!I11</f>
        <v>-36</v>
      </c>
      <c r="AB11" s="29">
        <f>'DO vramci_mc'!J11+'DO z_mc_vramci_prahy'!J11+'DO do_prahy_z_ceska'!J11-'VY vramci_mc'!J11-'VY mimomc_vramci_prahy'!J11-'VY mimoprahu_vramci_ceska'!J11-'VY zahranici'!J11</f>
        <v>-6</v>
      </c>
      <c r="AC11" s="29">
        <f>'DO vramci_mc'!K11+'DO z_mc_vramci_prahy'!K11+'DO do_prahy_z_ceska'!K11-'VY vramci_mc'!K11-'VY mimomc_vramci_prahy'!K11-'VY mimoprahu_vramci_ceska'!K11-'VY zahranici'!K11</f>
        <v>-318</v>
      </c>
      <c r="AD11" s="29">
        <f>'DO vramci_mc'!L11+'DO z_mc_vramci_prahy'!L11+'DO do_prahy_z_ceska'!L11-'VY vramci_mc'!L11-'VY mimomc_vramci_prahy'!L11-'VY mimoprahu_vramci_ceska'!L11-'VY zahranici'!L11</f>
        <v>58</v>
      </c>
      <c r="AE11" s="29">
        <f>'DO vramci_mc'!M11+'DO z_mc_vramci_prahy'!M11+'DO do_prahy_z_ceska'!M11-'VY vramci_mc'!M11-'VY mimomc_vramci_prahy'!M11-'VY mimoprahu_vramci_ceska'!M11-'VY zahranici'!M11</f>
        <v>814</v>
      </c>
      <c r="AF11" s="29">
        <f>'DO vramci_mc'!N11+'DO z_mc_vramci_prahy'!N11+'DO do_prahy_z_ceska'!N11-'VY vramci_mc'!N11-'VY mimomc_vramci_prahy'!N11-'VY mimoprahu_vramci_ceska'!N11-'VY zahranici'!N11</f>
        <v>-4</v>
      </c>
      <c r="AG11" s="29">
        <f>'DO vramci_mc'!O11+'DO z_mc_vramci_prahy'!O11+'DO do_prahy_z_ceska'!O11-'VY vramci_mc'!O11-'VY mimomc_vramci_prahy'!O11-'VY mimoprahu_vramci_ceska'!O11-'VY zahranici'!O11</f>
        <v>656</v>
      </c>
      <c r="AH11" s="29">
        <f>'DO vramci_mc'!P11+'DO z_mc_vramci_prahy'!P11+'DO do_prahy_z_ceska'!P11-'VY vramci_mc'!P11-'VY mimomc_vramci_prahy'!P11-'VY mimoprahu_vramci_ceska'!P11-'VY zahranici'!P11</f>
        <v>76</v>
      </c>
      <c r="AI11" s="29">
        <f>'DO vramci_mc'!Q11+'DO z_mc_vramci_prahy'!Q11+'DO do_prahy_z_ceska'!Q11-'VY vramci_mc'!Q11-'VY mimomc_vramci_prahy'!Q11-'VY mimoprahu_vramci_ceska'!Q11-'VY zahranici'!Q11</f>
        <v>14</v>
      </c>
      <c r="AJ11" s="29">
        <f>'DO vramci_mc'!R11+'DO z_mc_vramci_prahy'!R11+'DO do_prahy_z_ceska'!R11-'VY vramci_mc'!R11-'VY mimomc_vramci_prahy'!R11-'VY mimoprahu_vramci_ceska'!R11-'VY zahranici'!R11</f>
        <v>10</v>
      </c>
      <c r="AK11" s="29">
        <f>'DO vramci_mc'!S11+'DO z_mc_vramci_prahy'!S11+'DO do_prahy_z_ceska'!S11-'VY vramci_mc'!S11-'VY mimomc_vramci_prahy'!S11-'VY mimoprahu_vramci_ceska'!S11-'VY zahranici'!S11</f>
        <v>111</v>
      </c>
      <c r="AL11" s="29">
        <f>'DO vramci_mc'!T11+'DO z_mc_vramci_prahy'!T11+'DO do_prahy_z_ceska'!T11-'VY vramci_mc'!T11-'VY mimomc_vramci_prahy'!T11-'VY mimoprahu_vramci_ceska'!T11-'VY zahranici'!T11</f>
        <v>114</v>
      </c>
      <c r="AM11" s="29">
        <f>'DO vramci_mc'!U11+'DO z_mc_vramci_prahy'!U11+'DO do_prahy_z_ceska'!U11-'VY vramci_mc'!U11-'VY mimomc_vramci_prahy'!U11-'VY mimoprahu_vramci_ceska'!U11-'VY zahranici'!U11</f>
        <v>-41</v>
      </c>
      <c r="AN11" s="29">
        <f>'DO vramci_mc'!V11+'DO z_mc_vramci_prahy'!V11+'DO do_prahy_z_ceska'!V11-'VY vramci_mc'!V11-'VY mimomc_vramci_prahy'!V11-'VY mimoprahu_vramci_ceska'!V11-'VY zahranici'!V11</f>
        <v>180</v>
      </c>
      <c r="AO11" s="29">
        <f>'DO vramci_mc'!W11+'DO z_mc_vramci_prahy'!W11+'DO do_prahy_z_ceska'!W11-'VY vramci_mc'!W11-'VY mimomc_vramci_prahy'!W11-'VY mimoprahu_vramci_ceska'!W11-'VY zahranici'!W11</f>
        <v>19</v>
      </c>
      <c r="AP11" s="29">
        <f>'DO vramci_mc'!X11+'DO z_mc_vramci_prahy'!X11+'DO do_prahy_z_ceska'!X11-'VY vramci_mc'!X11-'VY mimomc_vramci_prahy'!X11-'VY mimoprahu_vramci_ceska'!X11-'VY zahranici'!X11</f>
        <v>526</v>
      </c>
      <c r="AQ11" s="30">
        <f>'DO vramci_mc'!Y11+'DO z_mc_vramci_prahy'!Y11+'DO do_prahy_z_ceska'!Y11-'VY vramci_mc'!Y11-'VY mimomc_vramci_prahy'!Y11-'VY mimoprahu_vramci_ceska'!Y11-'VY zahranici'!Y11</f>
        <v>-81</v>
      </c>
    </row>
    <row r="12" spans="2:43" x14ac:dyDescent="0.35">
      <c r="B12" s="13" t="str">
        <f>'DO vramci_mc'!B12</f>
        <v>Praha 9</v>
      </c>
      <c r="C12" s="15">
        <f>'DO vramci_mc'!Z12+'DO z_mc_vramci_prahy'!Z12+'DO do_prahy_z_ceska'!Z12-'VY vramci_mc'!Z12-'VY mimomc_vramci_prahy'!Z12-'VY mimoprahu_vramci_ceska'!Z12-'VY zahranici'!Z12</f>
        <v>1914</v>
      </c>
      <c r="D12" s="15">
        <f t="shared" si="0"/>
        <v>-129</v>
      </c>
      <c r="E12" s="20">
        <f t="shared" si="1"/>
        <v>-118</v>
      </c>
      <c r="F12" s="21">
        <f t="shared" si="8"/>
        <v>-6.1650992685475442E-2</v>
      </c>
      <c r="G12" s="20">
        <f t="shared" si="9"/>
        <v>-23</v>
      </c>
      <c r="H12" s="21">
        <f t="shared" si="10"/>
        <v>-1.2016718913270637E-2</v>
      </c>
      <c r="I12" s="20">
        <f t="shared" si="2"/>
        <v>12</v>
      </c>
      <c r="J12" s="21">
        <f t="shared" si="11"/>
        <v>6.269592476489028E-3</v>
      </c>
      <c r="K12" s="15">
        <f t="shared" si="3"/>
        <v>253</v>
      </c>
      <c r="L12" s="21">
        <f t="shared" si="12"/>
        <v>0.13218390804597702</v>
      </c>
      <c r="M12" s="15">
        <f t="shared" si="4"/>
        <v>107</v>
      </c>
      <c r="N12" s="21">
        <f t="shared" si="13"/>
        <v>5.5903866248693833E-2</v>
      </c>
      <c r="O12" s="15">
        <f t="shared" si="5"/>
        <v>1482</v>
      </c>
      <c r="P12" s="24">
        <f t="shared" si="14"/>
        <v>0.77429467084639503</v>
      </c>
      <c r="Q12" s="15">
        <f t="shared" si="6"/>
        <v>1</v>
      </c>
      <c r="R12" s="21">
        <f t="shared" si="15"/>
        <v>5.2246603970741907E-4</v>
      </c>
      <c r="S12" s="15">
        <f t="shared" si="7"/>
        <v>200</v>
      </c>
      <c r="T12" s="26">
        <f t="shared" si="16"/>
        <v>0.1044932079414838</v>
      </c>
      <c r="U12" s="29">
        <f>'DO vramci_mc'!C12+'DO z_mc_vramci_prahy'!C12+'DO do_prahy_z_ceska'!C12-'VY vramci_mc'!C12-'VY mimomc_vramci_prahy'!C12-'VY mimoprahu_vramci_ceska'!C12-'VY zahranici'!C12</f>
        <v>238</v>
      </c>
      <c r="V12" s="29">
        <f>'DO vramci_mc'!D12+'DO z_mc_vramci_prahy'!D12+'DO do_prahy_z_ceska'!D12-'VY vramci_mc'!D12-'VY mimomc_vramci_prahy'!D12-'VY mimoprahu_vramci_ceska'!D12-'VY zahranici'!D12</f>
        <v>462</v>
      </c>
      <c r="W12" s="29">
        <f>'DO vramci_mc'!E12+'DO z_mc_vramci_prahy'!E12+'DO do_prahy_z_ceska'!E12-'VY vramci_mc'!E12-'VY mimomc_vramci_prahy'!E12-'VY mimoprahu_vramci_ceska'!E12-'VY zahranici'!E12</f>
        <v>-1576</v>
      </c>
      <c r="X12" s="29">
        <f>'DO vramci_mc'!F12+'DO z_mc_vramci_prahy'!F12+'DO do_prahy_z_ceska'!F12-'VY vramci_mc'!F12-'VY mimomc_vramci_prahy'!F12-'VY mimoprahu_vramci_ceska'!F12-'VY zahranici'!F12</f>
        <v>1338</v>
      </c>
      <c r="Y12" s="29">
        <f>'DO vramci_mc'!G12+'DO z_mc_vramci_prahy'!G12+'DO do_prahy_z_ceska'!G12-'VY vramci_mc'!G12-'VY mimomc_vramci_prahy'!G12-'VY mimoprahu_vramci_ceska'!G12-'VY zahranici'!G12</f>
        <v>144</v>
      </c>
      <c r="Z12" s="29">
        <f>'DO vramci_mc'!H12+'DO z_mc_vramci_prahy'!H12+'DO do_prahy_z_ceska'!H12-'VY vramci_mc'!H12-'VY mimomc_vramci_prahy'!H12-'VY mimoprahu_vramci_ceska'!H12-'VY zahranici'!H12</f>
        <v>1</v>
      </c>
      <c r="AA12" s="29">
        <f>'DO vramci_mc'!I12+'DO z_mc_vramci_prahy'!I12+'DO do_prahy_z_ceska'!I12-'VY vramci_mc'!I12-'VY mimomc_vramci_prahy'!I12-'VY mimoprahu_vramci_ceska'!I12-'VY zahranici'!I12</f>
        <v>-23</v>
      </c>
      <c r="AB12" s="29">
        <f>'DO vramci_mc'!J12+'DO z_mc_vramci_prahy'!J12+'DO do_prahy_z_ceska'!J12-'VY vramci_mc'!J12-'VY mimomc_vramci_prahy'!J12-'VY mimoprahu_vramci_ceska'!J12-'VY zahranici'!J12</f>
        <v>-7</v>
      </c>
      <c r="AC12" s="29">
        <f>'DO vramci_mc'!K12+'DO z_mc_vramci_prahy'!K12+'DO do_prahy_z_ceska'!K12-'VY vramci_mc'!K12-'VY mimomc_vramci_prahy'!K12-'VY mimoprahu_vramci_ceska'!K12-'VY zahranici'!K12</f>
        <v>-118</v>
      </c>
      <c r="AD12" s="29">
        <f>'DO vramci_mc'!L12+'DO z_mc_vramci_prahy'!L12+'DO do_prahy_z_ceska'!L12-'VY vramci_mc'!L12-'VY mimomc_vramci_prahy'!L12-'VY mimoprahu_vramci_ceska'!L12-'VY zahranici'!L12</f>
        <v>66</v>
      </c>
      <c r="AE12" s="29">
        <f>'DO vramci_mc'!M12+'DO z_mc_vramci_prahy'!M12+'DO do_prahy_z_ceska'!M12-'VY vramci_mc'!M12-'VY mimomc_vramci_prahy'!M12-'VY mimoprahu_vramci_ceska'!M12-'VY zahranici'!M12</f>
        <v>478</v>
      </c>
      <c r="AF12" s="29">
        <f>'DO vramci_mc'!N12+'DO z_mc_vramci_prahy'!N12+'DO do_prahy_z_ceska'!N12-'VY vramci_mc'!N12-'VY mimomc_vramci_prahy'!N12-'VY mimoprahu_vramci_ceska'!N12-'VY zahranici'!N12</f>
        <v>4</v>
      </c>
      <c r="AG12" s="29">
        <f>'DO vramci_mc'!O12+'DO z_mc_vramci_prahy'!O12+'DO do_prahy_z_ceska'!O12-'VY vramci_mc'!O12-'VY mimomc_vramci_prahy'!O12-'VY mimoprahu_vramci_ceska'!O12-'VY zahranici'!O12</f>
        <v>453</v>
      </c>
      <c r="AH12" s="29">
        <f>'DO vramci_mc'!P12+'DO z_mc_vramci_prahy'!P12+'DO do_prahy_z_ceska'!P12-'VY vramci_mc'!P12-'VY mimomc_vramci_prahy'!P12-'VY mimoprahu_vramci_ceska'!P12-'VY zahranici'!P12</f>
        <v>47</v>
      </c>
      <c r="AI12" s="29">
        <f>'DO vramci_mc'!Q12+'DO z_mc_vramci_prahy'!Q12+'DO do_prahy_z_ceska'!Q12-'VY vramci_mc'!Q12-'VY mimomc_vramci_prahy'!Q12-'VY mimoprahu_vramci_ceska'!Q12-'VY zahranici'!Q12</f>
        <v>15</v>
      </c>
      <c r="AJ12" s="29">
        <f>'DO vramci_mc'!R12+'DO z_mc_vramci_prahy'!R12+'DO do_prahy_z_ceska'!R12-'VY vramci_mc'!R12-'VY mimomc_vramci_prahy'!R12-'VY mimoprahu_vramci_ceska'!R12-'VY zahranici'!R12</f>
        <v>18</v>
      </c>
      <c r="AK12" s="29">
        <f>'DO vramci_mc'!S12+'DO z_mc_vramci_prahy'!S12+'DO do_prahy_z_ceska'!S12-'VY vramci_mc'!S12-'VY mimomc_vramci_prahy'!S12-'VY mimoprahu_vramci_ceska'!S12-'VY zahranici'!S12</f>
        <v>27</v>
      </c>
      <c r="AL12" s="29">
        <f>'DO vramci_mc'!T12+'DO z_mc_vramci_prahy'!T12+'DO do_prahy_z_ceska'!T12-'VY vramci_mc'!T12-'VY mimomc_vramci_prahy'!T12-'VY mimoprahu_vramci_ceska'!T12-'VY zahranici'!T12</f>
        <v>18</v>
      </c>
      <c r="AM12" s="29">
        <f>'DO vramci_mc'!U12+'DO z_mc_vramci_prahy'!U12+'DO do_prahy_z_ceska'!U12-'VY vramci_mc'!U12-'VY mimomc_vramci_prahy'!U12-'VY mimoprahu_vramci_ceska'!U12-'VY zahranici'!U12</f>
        <v>-18</v>
      </c>
      <c r="AN12" s="29">
        <f>'DO vramci_mc'!V12+'DO z_mc_vramci_prahy'!V12+'DO do_prahy_z_ceska'!V12-'VY vramci_mc'!V12-'VY mimomc_vramci_prahy'!V12-'VY mimoprahu_vramci_ceska'!V12-'VY zahranici'!V12</f>
        <v>132</v>
      </c>
      <c r="AO12" s="29">
        <f>'DO vramci_mc'!W12+'DO z_mc_vramci_prahy'!W12+'DO do_prahy_z_ceska'!W12-'VY vramci_mc'!W12-'VY mimomc_vramci_prahy'!W12-'VY mimoprahu_vramci_ceska'!W12-'VY zahranici'!W12</f>
        <v>8</v>
      </c>
      <c r="AP12" s="29">
        <f>'DO vramci_mc'!X12+'DO z_mc_vramci_prahy'!X12+'DO do_prahy_z_ceska'!X12-'VY vramci_mc'!X12-'VY mimomc_vramci_prahy'!X12-'VY mimoprahu_vramci_ceska'!X12-'VY zahranici'!X12</f>
        <v>280</v>
      </c>
      <c r="AQ12" s="30">
        <f>'DO vramci_mc'!Y12+'DO z_mc_vramci_prahy'!Y12+'DO do_prahy_z_ceska'!Y12-'VY vramci_mc'!Y12-'VY mimomc_vramci_prahy'!Y12-'VY mimoprahu_vramci_ceska'!Y12-'VY zahranici'!Y12</f>
        <v>-73</v>
      </c>
    </row>
    <row r="13" spans="2:43" x14ac:dyDescent="0.35">
      <c r="B13" s="13" t="str">
        <f>'DO vramci_mc'!B13</f>
        <v>Praha10</v>
      </c>
      <c r="C13" s="15">
        <f>'DO vramci_mc'!Z13+'DO z_mc_vramci_prahy'!Z13+'DO do_prahy_z_ceska'!Z13-'VY vramci_mc'!Z13-'VY mimomc_vramci_prahy'!Z13-'VY mimoprahu_vramci_ceska'!Z13-'VY zahranici'!Z13</f>
        <v>498</v>
      </c>
      <c r="D13" s="15">
        <f t="shared" si="0"/>
        <v>-580</v>
      </c>
      <c r="E13" s="20">
        <f t="shared" si="1"/>
        <v>-495</v>
      </c>
      <c r="F13" s="21">
        <f t="shared" si="8"/>
        <v>-0.99397590361445787</v>
      </c>
      <c r="G13" s="20">
        <f t="shared" si="9"/>
        <v>-36</v>
      </c>
      <c r="H13" s="21">
        <f t="shared" si="10"/>
        <v>-7.2289156626506021E-2</v>
      </c>
      <c r="I13" s="20">
        <f t="shared" si="2"/>
        <v>-49</v>
      </c>
      <c r="J13" s="21">
        <f t="shared" si="11"/>
        <v>-9.8393574297188757E-2</v>
      </c>
      <c r="K13" s="15">
        <f t="shared" si="3"/>
        <v>-1930</v>
      </c>
      <c r="L13" s="21">
        <f t="shared" si="12"/>
        <v>-3.8755020080321283</v>
      </c>
      <c r="M13" s="15">
        <f t="shared" si="4"/>
        <v>180</v>
      </c>
      <c r="N13" s="21">
        <f t="shared" si="13"/>
        <v>0.36144578313253012</v>
      </c>
      <c r="O13" s="15">
        <f t="shared" si="5"/>
        <v>2463</v>
      </c>
      <c r="P13" s="24">
        <f t="shared" si="14"/>
        <v>4.9457831325301207</v>
      </c>
      <c r="Q13" s="15">
        <f t="shared" si="6"/>
        <v>-4</v>
      </c>
      <c r="R13" s="21">
        <f t="shared" si="15"/>
        <v>-8.0321285140562242E-3</v>
      </c>
      <c r="S13" s="15">
        <f t="shared" si="7"/>
        <v>369</v>
      </c>
      <c r="T13" s="26">
        <f t="shared" si="16"/>
        <v>0.74096385542168675</v>
      </c>
      <c r="U13" s="29">
        <f>'DO vramci_mc'!C13+'DO z_mc_vramci_prahy'!C13+'DO do_prahy_z_ceska'!C13-'VY vramci_mc'!C13-'VY mimomc_vramci_prahy'!C13-'VY mimoprahu_vramci_ceska'!C13-'VY zahranici'!C13</f>
        <v>202</v>
      </c>
      <c r="V13" s="29">
        <f>'DO vramci_mc'!D13+'DO z_mc_vramci_prahy'!D13+'DO do_prahy_z_ceska'!D13-'VY vramci_mc'!D13-'VY mimomc_vramci_prahy'!D13-'VY mimoprahu_vramci_ceska'!D13-'VY zahranici'!D13</f>
        <v>433</v>
      </c>
      <c r="W13" s="29">
        <f>'DO vramci_mc'!E13+'DO z_mc_vramci_prahy'!E13+'DO do_prahy_z_ceska'!E13-'VY vramci_mc'!E13-'VY mimomc_vramci_prahy'!E13-'VY mimoprahu_vramci_ceska'!E13-'VY zahranici'!E13</f>
        <v>-4259</v>
      </c>
      <c r="X13" s="29">
        <f>'DO vramci_mc'!F13+'DO z_mc_vramci_prahy'!F13+'DO do_prahy_z_ceska'!F13-'VY vramci_mc'!F13-'VY mimomc_vramci_prahy'!F13-'VY mimoprahu_vramci_ceska'!F13-'VY zahranici'!F13</f>
        <v>2200</v>
      </c>
      <c r="Y13" s="29">
        <f>'DO vramci_mc'!G13+'DO z_mc_vramci_prahy'!G13+'DO do_prahy_z_ceska'!G13-'VY vramci_mc'!G13-'VY mimomc_vramci_prahy'!G13-'VY mimoprahu_vramci_ceska'!G13-'VY zahranici'!G13</f>
        <v>263</v>
      </c>
      <c r="Z13" s="29">
        <f>'DO vramci_mc'!H13+'DO z_mc_vramci_prahy'!H13+'DO do_prahy_z_ceska'!H13-'VY vramci_mc'!H13-'VY mimomc_vramci_prahy'!H13-'VY mimoprahu_vramci_ceska'!H13-'VY zahranici'!H13</f>
        <v>-4</v>
      </c>
      <c r="AA13" s="29">
        <f>'DO vramci_mc'!I13+'DO z_mc_vramci_prahy'!I13+'DO do_prahy_z_ceska'!I13-'VY vramci_mc'!I13-'VY mimomc_vramci_prahy'!I13-'VY mimoprahu_vramci_ceska'!I13-'VY zahranici'!I13</f>
        <v>-36</v>
      </c>
      <c r="AB13" s="29">
        <f>'DO vramci_mc'!J13+'DO z_mc_vramci_prahy'!J13+'DO do_prahy_z_ceska'!J13-'VY vramci_mc'!J13-'VY mimomc_vramci_prahy'!J13-'VY mimoprahu_vramci_ceska'!J13-'VY zahranici'!J13</f>
        <v>-39</v>
      </c>
      <c r="AC13" s="29">
        <f>'DO vramci_mc'!K13+'DO z_mc_vramci_prahy'!K13+'DO do_prahy_z_ceska'!K13-'VY vramci_mc'!K13-'VY mimomc_vramci_prahy'!K13-'VY mimoprahu_vramci_ceska'!K13-'VY zahranici'!K13</f>
        <v>-495</v>
      </c>
      <c r="AD13" s="29">
        <f>'DO vramci_mc'!L13+'DO z_mc_vramci_prahy'!L13+'DO do_prahy_z_ceska'!L13-'VY vramci_mc'!L13-'VY mimomc_vramci_prahy'!L13-'VY mimoprahu_vramci_ceska'!L13-'VY zahranici'!L13</f>
        <v>59</v>
      </c>
      <c r="AE13" s="29">
        <f>'DO vramci_mc'!M13+'DO z_mc_vramci_prahy'!M13+'DO do_prahy_z_ceska'!M13-'VY vramci_mc'!M13-'VY mimomc_vramci_prahy'!M13-'VY mimoprahu_vramci_ceska'!M13-'VY zahranici'!M13</f>
        <v>731</v>
      </c>
      <c r="AF13" s="29">
        <f>'DO vramci_mc'!N13+'DO z_mc_vramci_prahy'!N13+'DO do_prahy_z_ceska'!N13-'VY vramci_mc'!N13-'VY mimomc_vramci_prahy'!N13-'VY mimoprahu_vramci_ceska'!N13-'VY zahranici'!N13</f>
        <v>0</v>
      </c>
      <c r="AG13" s="29">
        <f>'DO vramci_mc'!O13+'DO z_mc_vramci_prahy'!O13+'DO do_prahy_z_ceska'!O13-'VY vramci_mc'!O13-'VY mimomc_vramci_prahy'!O13-'VY mimoprahu_vramci_ceska'!O13-'VY zahranici'!O13</f>
        <v>704</v>
      </c>
      <c r="AH13" s="29">
        <f>'DO vramci_mc'!P13+'DO z_mc_vramci_prahy'!P13+'DO do_prahy_z_ceska'!P13-'VY vramci_mc'!P13-'VY mimomc_vramci_prahy'!P13-'VY mimoprahu_vramci_ceska'!P13-'VY zahranici'!P13</f>
        <v>63</v>
      </c>
      <c r="AI13" s="29">
        <f>'DO vramci_mc'!Q13+'DO z_mc_vramci_prahy'!Q13+'DO do_prahy_z_ceska'!Q13-'VY vramci_mc'!Q13-'VY mimomc_vramci_prahy'!Q13-'VY mimoprahu_vramci_ceska'!Q13-'VY zahranici'!Q13</f>
        <v>19</v>
      </c>
      <c r="AJ13" s="29">
        <f>'DO vramci_mc'!R13+'DO z_mc_vramci_prahy'!R13+'DO do_prahy_z_ceska'!R13-'VY vramci_mc'!R13-'VY mimomc_vramci_prahy'!R13-'VY mimoprahu_vramci_ceska'!R13-'VY zahranici'!R13</f>
        <v>2</v>
      </c>
      <c r="AK13" s="29">
        <f>'DO vramci_mc'!S13+'DO z_mc_vramci_prahy'!S13+'DO do_prahy_z_ceska'!S13-'VY vramci_mc'!S13-'VY mimomc_vramci_prahy'!S13-'VY mimoprahu_vramci_ceska'!S13-'VY zahranici'!S13</f>
        <v>43</v>
      </c>
      <c r="AL13" s="29">
        <f>'DO vramci_mc'!T13+'DO z_mc_vramci_prahy'!T13+'DO do_prahy_z_ceska'!T13-'VY vramci_mc'!T13-'VY mimomc_vramci_prahy'!T13-'VY mimoprahu_vramci_ceska'!T13-'VY zahranici'!T13</f>
        <v>55</v>
      </c>
      <c r="AM13" s="29">
        <f>'DO vramci_mc'!U13+'DO z_mc_vramci_prahy'!U13+'DO do_prahy_z_ceska'!U13-'VY vramci_mc'!U13-'VY mimomc_vramci_prahy'!U13-'VY mimoprahu_vramci_ceska'!U13-'VY zahranici'!U13</f>
        <v>-71</v>
      </c>
      <c r="AN13" s="29">
        <f>'DO vramci_mc'!V13+'DO z_mc_vramci_prahy'!V13+'DO do_prahy_z_ceska'!V13-'VY vramci_mc'!V13-'VY mimomc_vramci_prahy'!V13-'VY mimoprahu_vramci_ceska'!V13-'VY zahranici'!V13</f>
        <v>200</v>
      </c>
      <c r="AO13" s="29">
        <f>'DO vramci_mc'!W13+'DO z_mc_vramci_prahy'!W13+'DO do_prahy_z_ceska'!W13-'VY vramci_mc'!W13-'VY mimomc_vramci_prahy'!W13-'VY mimoprahu_vramci_ceska'!W13-'VY zahranici'!W13</f>
        <v>20</v>
      </c>
      <c r="AP13" s="29">
        <f>'DO vramci_mc'!X13+'DO z_mc_vramci_prahy'!X13+'DO do_prahy_z_ceska'!X13-'VY vramci_mc'!X13-'VY mimomc_vramci_prahy'!X13-'VY mimoprahu_vramci_ceska'!X13-'VY zahranici'!X13</f>
        <v>506</v>
      </c>
      <c r="AQ13" s="30">
        <f>'DO vramci_mc'!Y13+'DO z_mc_vramci_prahy'!Y13+'DO do_prahy_z_ceska'!Y13-'VY vramci_mc'!Y13-'VY mimomc_vramci_prahy'!Y13-'VY mimoprahu_vramci_ceska'!Y13-'VY zahranici'!Y13</f>
        <v>-98</v>
      </c>
    </row>
    <row r="14" spans="2:43" x14ac:dyDescent="0.35">
      <c r="B14" s="13" t="str">
        <f>'DO vramci_mc'!B14</f>
        <v>Praha-Běchovice</v>
      </c>
      <c r="C14" s="15">
        <f>'DO vramci_mc'!Z14+'DO z_mc_vramci_prahy'!Z14+'DO do_prahy_z_ceska'!Z14-'VY vramci_mc'!Z14-'VY mimomc_vramci_prahy'!Z14-'VY mimoprahu_vramci_ceska'!Z14-'VY zahranici'!Z14</f>
        <v>354</v>
      </c>
      <c r="D14" s="15">
        <f t="shared" si="0"/>
        <v>-4</v>
      </c>
      <c r="E14" s="20">
        <f t="shared" si="1"/>
        <v>-6</v>
      </c>
      <c r="F14" s="21">
        <f t="shared" si="8"/>
        <v>-1.6949152542372881E-2</v>
      </c>
      <c r="G14" s="20">
        <f t="shared" si="9"/>
        <v>1</v>
      </c>
      <c r="H14" s="21">
        <f t="shared" si="10"/>
        <v>2.8248587570621469E-3</v>
      </c>
      <c r="I14" s="20">
        <f t="shared" si="2"/>
        <v>1</v>
      </c>
      <c r="J14" s="21">
        <f t="shared" si="11"/>
        <v>2.8248587570621469E-3</v>
      </c>
      <c r="K14" s="15">
        <f t="shared" si="3"/>
        <v>46</v>
      </c>
      <c r="L14" s="21">
        <f t="shared" si="12"/>
        <v>0.12994350282485875</v>
      </c>
      <c r="M14" s="15">
        <f t="shared" si="4"/>
        <v>4</v>
      </c>
      <c r="N14" s="21">
        <f t="shared" si="13"/>
        <v>1.1299435028248588E-2</v>
      </c>
      <c r="O14" s="15">
        <f t="shared" si="5"/>
        <v>278</v>
      </c>
      <c r="P14" s="24">
        <f t="shared" si="14"/>
        <v>0.78531073446327682</v>
      </c>
      <c r="Q14" s="15">
        <f t="shared" si="6"/>
        <v>1</v>
      </c>
      <c r="R14" s="21">
        <f t="shared" si="15"/>
        <v>2.8248587570621469E-3</v>
      </c>
      <c r="S14" s="15">
        <f t="shared" si="7"/>
        <v>29</v>
      </c>
      <c r="T14" s="26">
        <f t="shared" si="16"/>
        <v>8.1920903954802254E-2</v>
      </c>
      <c r="U14" s="29">
        <f>'DO vramci_mc'!C14+'DO z_mc_vramci_prahy'!C14+'DO do_prahy_z_ceska'!C14-'VY vramci_mc'!C14-'VY mimomc_vramci_prahy'!C14-'VY mimoprahu_vramci_ceska'!C14-'VY zahranici'!C14</f>
        <v>11</v>
      </c>
      <c r="V14" s="29">
        <f>'DO vramci_mc'!D14+'DO z_mc_vramci_prahy'!D14+'DO do_prahy_z_ceska'!D14-'VY vramci_mc'!D14-'VY mimomc_vramci_prahy'!D14-'VY mimoprahu_vramci_ceska'!D14-'VY zahranici'!D14</f>
        <v>8</v>
      </c>
      <c r="W14" s="29">
        <f>'DO vramci_mc'!E14+'DO z_mc_vramci_prahy'!E14+'DO do_prahy_z_ceska'!E14-'VY vramci_mc'!E14-'VY mimomc_vramci_prahy'!E14-'VY mimoprahu_vramci_ceska'!E14-'VY zahranici'!E14</f>
        <v>19</v>
      </c>
      <c r="X14" s="29">
        <f>'DO vramci_mc'!F14+'DO z_mc_vramci_prahy'!F14+'DO do_prahy_z_ceska'!F14-'VY vramci_mc'!F14-'VY mimomc_vramci_prahy'!F14-'VY mimoprahu_vramci_ceska'!F14-'VY zahranici'!F14</f>
        <v>242</v>
      </c>
      <c r="Y14" s="29">
        <f>'DO vramci_mc'!G14+'DO z_mc_vramci_prahy'!G14+'DO do_prahy_z_ceska'!G14-'VY vramci_mc'!G14-'VY mimomc_vramci_prahy'!G14-'VY mimoprahu_vramci_ceska'!G14-'VY zahranici'!G14</f>
        <v>36</v>
      </c>
      <c r="Z14" s="29">
        <f>'DO vramci_mc'!H14+'DO z_mc_vramci_prahy'!H14+'DO do_prahy_z_ceska'!H14-'VY vramci_mc'!H14-'VY mimomc_vramci_prahy'!H14-'VY mimoprahu_vramci_ceska'!H14-'VY zahranici'!H14</f>
        <v>1</v>
      </c>
      <c r="AA14" s="29">
        <f>'DO vramci_mc'!I14+'DO z_mc_vramci_prahy'!I14+'DO do_prahy_z_ceska'!I14-'VY vramci_mc'!I14-'VY mimomc_vramci_prahy'!I14-'VY mimoprahu_vramci_ceska'!I14-'VY zahranici'!I14</f>
        <v>1</v>
      </c>
      <c r="AB14" s="29">
        <f>'DO vramci_mc'!J14+'DO z_mc_vramci_prahy'!J14+'DO do_prahy_z_ceska'!J14-'VY vramci_mc'!J14-'VY mimomc_vramci_prahy'!J14-'VY mimoprahu_vramci_ceska'!J14-'VY zahranici'!J14</f>
        <v>0</v>
      </c>
      <c r="AC14" s="29">
        <f>'DO vramci_mc'!K14+'DO z_mc_vramci_prahy'!K14+'DO do_prahy_z_ceska'!K14-'VY vramci_mc'!K14-'VY mimomc_vramci_prahy'!K14-'VY mimoprahu_vramci_ceska'!K14-'VY zahranici'!K14</f>
        <v>-6</v>
      </c>
      <c r="AD14" s="29">
        <f>'DO vramci_mc'!L14+'DO z_mc_vramci_prahy'!L14+'DO do_prahy_z_ceska'!L14-'VY vramci_mc'!L14-'VY mimomc_vramci_prahy'!L14-'VY mimoprahu_vramci_ceska'!L14-'VY zahranici'!L14</f>
        <v>4</v>
      </c>
      <c r="AE14" s="29">
        <f>'DO vramci_mc'!M14+'DO z_mc_vramci_prahy'!M14+'DO do_prahy_z_ceska'!M14-'VY vramci_mc'!M14-'VY mimomc_vramci_prahy'!M14-'VY mimoprahu_vramci_ceska'!M14-'VY zahranici'!M14</f>
        <v>9</v>
      </c>
      <c r="AF14" s="29">
        <f>'DO vramci_mc'!N14+'DO z_mc_vramci_prahy'!N14+'DO do_prahy_z_ceska'!N14-'VY vramci_mc'!N14-'VY mimomc_vramci_prahy'!N14-'VY mimoprahu_vramci_ceska'!N14-'VY zahranici'!N14</f>
        <v>0</v>
      </c>
      <c r="AG14" s="29">
        <f>'DO vramci_mc'!O14+'DO z_mc_vramci_prahy'!O14+'DO do_prahy_z_ceska'!O14-'VY vramci_mc'!O14-'VY mimomc_vramci_prahy'!O14-'VY mimoprahu_vramci_ceska'!O14-'VY zahranici'!O14</f>
        <v>-4</v>
      </c>
      <c r="AH14" s="29">
        <f>'DO vramci_mc'!P14+'DO z_mc_vramci_prahy'!P14+'DO do_prahy_z_ceska'!P14-'VY vramci_mc'!P14-'VY mimomc_vramci_prahy'!P14-'VY mimoprahu_vramci_ceska'!P14-'VY zahranici'!P14</f>
        <v>1</v>
      </c>
      <c r="AI14" s="29">
        <f>'DO vramci_mc'!Q14+'DO z_mc_vramci_prahy'!Q14+'DO do_prahy_z_ceska'!Q14-'VY vramci_mc'!Q14-'VY mimomc_vramci_prahy'!Q14-'VY mimoprahu_vramci_ceska'!Q14-'VY zahranici'!Q14</f>
        <v>1</v>
      </c>
      <c r="AJ14" s="29">
        <f>'DO vramci_mc'!R14+'DO z_mc_vramci_prahy'!R14+'DO do_prahy_z_ceska'!R14-'VY vramci_mc'!R14-'VY mimomc_vramci_prahy'!R14-'VY mimoprahu_vramci_ceska'!R14-'VY zahranici'!R14</f>
        <v>0</v>
      </c>
      <c r="AK14" s="29">
        <f>'DO vramci_mc'!S14+'DO z_mc_vramci_prahy'!S14+'DO do_prahy_z_ceska'!S14-'VY vramci_mc'!S14-'VY mimomc_vramci_prahy'!S14-'VY mimoprahu_vramci_ceska'!S14-'VY zahranici'!S14</f>
        <v>-4</v>
      </c>
      <c r="AL14" s="29">
        <f>'DO vramci_mc'!T14+'DO z_mc_vramci_prahy'!T14+'DO do_prahy_z_ceska'!T14-'VY vramci_mc'!T14-'VY mimomc_vramci_prahy'!T14-'VY mimoprahu_vramci_ceska'!T14-'VY zahranici'!T14</f>
        <v>6</v>
      </c>
      <c r="AM14" s="29">
        <f>'DO vramci_mc'!U14+'DO z_mc_vramci_prahy'!U14+'DO do_prahy_z_ceska'!U14-'VY vramci_mc'!U14-'VY mimomc_vramci_prahy'!U14-'VY mimoprahu_vramci_ceska'!U14-'VY zahranici'!U14</f>
        <v>3</v>
      </c>
      <c r="AN14" s="29">
        <f>'DO vramci_mc'!V14+'DO z_mc_vramci_prahy'!V14+'DO do_prahy_z_ceska'!V14-'VY vramci_mc'!V14-'VY mimomc_vramci_prahy'!V14-'VY mimoprahu_vramci_ceska'!V14-'VY zahranici'!V14</f>
        <v>-1</v>
      </c>
      <c r="AO14" s="29">
        <f>'DO vramci_mc'!W14+'DO z_mc_vramci_prahy'!W14+'DO do_prahy_z_ceska'!W14-'VY vramci_mc'!W14-'VY mimomc_vramci_prahy'!W14-'VY mimoprahu_vramci_ceska'!W14-'VY zahranici'!W14</f>
        <v>-2</v>
      </c>
      <c r="AP14" s="29">
        <f>'DO vramci_mc'!X14+'DO z_mc_vramci_prahy'!X14+'DO do_prahy_z_ceska'!X14-'VY vramci_mc'!X14-'VY mimomc_vramci_prahy'!X14-'VY mimoprahu_vramci_ceska'!X14-'VY zahranici'!X14</f>
        <v>26</v>
      </c>
      <c r="AQ14" s="30">
        <f>'DO vramci_mc'!Y14+'DO z_mc_vramci_prahy'!Y14+'DO do_prahy_z_ceska'!Y14-'VY vramci_mc'!Y14-'VY mimomc_vramci_prahy'!Y14-'VY mimoprahu_vramci_ceska'!Y14-'VY zahranici'!Y14</f>
        <v>3</v>
      </c>
    </row>
    <row r="15" spans="2:43" x14ac:dyDescent="0.35">
      <c r="B15" s="13" t="str">
        <f>'DO vramci_mc'!B15</f>
        <v>Praha-Benice</v>
      </c>
      <c r="C15" s="15">
        <f>'DO vramci_mc'!Z15+'DO z_mc_vramci_prahy'!Z15+'DO do_prahy_z_ceska'!Z15-'VY vramci_mc'!Z15-'VY mimomc_vramci_prahy'!Z15-'VY mimoprahu_vramci_ceska'!Z15-'VY zahranici'!Z15</f>
        <v>-98</v>
      </c>
      <c r="D15" s="15">
        <f t="shared" si="0"/>
        <v>-2</v>
      </c>
      <c r="E15" s="20">
        <f t="shared" si="1"/>
        <v>-2</v>
      </c>
      <c r="F15" s="21">
        <f t="shared" si="8"/>
        <v>2.0408163265306121E-2</v>
      </c>
      <c r="G15" s="20">
        <f t="shared" si="9"/>
        <v>0</v>
      </c>
      <c r="H15" s="21">
        <f t="shared" si="10"/>
        <v>0</v>
      </c>
      <c r="I15" s="20">
        <f t="shared" si="2"/>
        <v>0</v>
      </c>
      <c r="J15" s="21">
        <f t="shared" si="11"/>
        <v>0</v>
      </c>
      <c r="K15" s="15">
        <f t="shared" si="3"/>
        <v>-28</v>
      </c>
      <c r="L15" s="21">
        <f t="shared" si="12"/>
        <v>0.2857142857142857</v>
      </c>
      <c r="M15" s="15">
        <f t="shared" si="4"/>
        <v>-8</v>
      </c>
      <c r="N15" s="21">
        <f t="shared" si="13"/>
        <v>8.1632653061224483E-2</v>
      </c>
      <c r="O15" s="15">
        <f t="shared" si="5"/>
        <v>-56</v>
      </c>
      <c r="P15" s="24">
        <f t="shared" si="14"/>
        <v>0.5714285714285714</v>
      </c>
      <c r="Q15" s="15">
        <f t="shared" si="6"/>
        <v>0</v>
      </c>
      <c r="R15" s="21">
        <f t="shared" si="15"/>
        <v>0</v>
      </c>
      <c r="S15" s="15">
        <f t="shared" si="7"/>
        <v>-4</v>
      </c>
      <c r="T15" s="26">
        <f t="shared" si="16"/>
        <v>4.0816326530612242E-2</v>
      </c>
      <c r="U15" s="29">
        <f>'DO vramci_mc'!C15+'DO z_mc_vramci_prahy'!C15+'DO do_prahy_z_ceska'!C15-'VY vramci_mc'!C15-'VY mimomc_vramci_prahy'!C15-'VY mimoprahu_vramci_ceska'!C15-'VY zahranici'!C15</f>
        <v>-5</v>
      </c>
      <c r="V15" s="29">
        <f>'DO vramci_mc'!D15+'DO z_mc_vramci_prahy'!D15+'DO do_prahy_z_ceska'!D15-'VY vramci_mc'!D15-'VY mimomc_vramci_prahy'!D15-'VY mimoprahu_vramci_ceska'!D15-'VY zahranici'!D15</f>
        <v>1</v>
      </c>
      <c r="W15" s="29">
        <f>'DO vramci_mc'!E15+'DO z_mc_vramci_prahy'!E15+'DO do_prahy_z_ceska'!E15-'VY vramci_mc'!E15-'VY mimomc_vramci_prahy'!E15-'VY mimoprahu_vramci_ceska'!E15-'VY zahranici'!E15</f>
        <v>-19</v>
      </c>
      <c r="X15" s="29">
        <f>'DO vramci_mc'!F15+'DO z_mc_vramci_prahy'!F15+'DO do_prahy_z_ceska'!F15-'VY vramci_mc'!F15-'VY mimomc_vramci_prahy'!F15-'VY mimoprahu_vramci_ceska'!F15-'VY zahranici'!F15</f>
        <v>-38</v>
      </c>
      <c r="Y15" s="29">
        <f>'DO vramci_mc'!G15+'DO z_mc_vramci_prahy'!G15+'DO do_prahy_z_ceska'!G15-'VY vramci_mc'!G15-'VY mimomc_vramci_prahy'!G15-'VY mimoprahu_vramci_ceska'!G15-'VY zahranici'!G15</f>
        <v>-18</v>
      </c>
      <c r="Z15" s="29">
        <f>'DO vramci_mc'!H15+'DO z_mc_vramci_prahy'!H15+'DO do_prahy_z_ceska'!H15-'VY vramci_mc'!H15-'VY mimomc_vramci_prahy'!H15-'VY mimoprahu_vramci_ceska'!H15-'VY zahranici'!H15</f>
        <v>0</v>
      </c>
      <c r="AA15" s="29">
        <f>'DO vramci_mc'!I15+'DO z_mc_vramci_prahy'!I15+'DO do_prahy_z_ceska'!I15-'VY vramci_mc'!I15-'VY mimomc_vramci_prahy'!I15-'VY mimoprahu_vramci_ceska'!I15-'VY zahranici'!I15</f>
        <v>0</v>
      </c>
      <c r="AB15" s="29">
        <f>'DO vramci_mc'!J15+'DO z_mc_vramci_prahy'!J15+'DO do_prahy_z_ceska'!J15-'VY vramci_mc'!J15-'VY mimomc_vramci_prahy'!J15-'VY mimoprahu_vramci_ceska'!J15-'VY zahranici'!J15</f>
        <v>0</v>
      </c>
      <c r="AC15" s="29">
        <f>'DO vramci_mc'!K15+'DO z_mc_vramci_prahy'!K15+'DO do_prahy_z_ceska'!K15-'VY vramci_mc'!K15-'VY mimomc_vramci_prahy'!K15-'VY mimoprahu_vramci_ceska'!K15-'VY zahranici'!K15</f>
        <v>-2</v>
      </c>
      <c r="AD15" s="29">
        <f>'DO vramci_mc'!L15+'DO z_mc_vramci_prahy'!L15+'DO do_prahy_z_ceska'!L15-'VY vramci_mc'!L15-'VY mimomc_vramci_prahy'!L15-'VY mimoprahu_vramci_ceska'!L15-'VY zahranici'!L15</f>
        <v>0</v>
      </c>
      <c r="AE15" s="29">
        <f>'DO vramci_mc'!M15+'DO z_mc_vramci_prahy'!M15+'DO do_prahy_z_ceska'!M15-'VY vramci_mc'!M15-'VY mimomc_vramci_prahy'!M15-'VY mimoprahu_vramci_ceska'!M15-'VY zahranici'!M15</f>
        <v>-1</v>
      </c>
      <c r="AF15" s="29">
        <f>'DO vramci_mc'!N15+'DO z_mc_vramci_prahy'!N15+'DO do_prahy_z_ceska'!N15-'VY vramci_mc'!N15-'VY mimomc_vramci_prahy'!N15-'VY mimoprahu_vramci_ceska'!N15-'VY zahranici'!N15</f>
        <v>0</v>
      </c>
      <c r="AG15" s="29">
        <f>'DO vramci_mc'!O15+'DO z_mc_vramci_prahy'!O15+'DO do_prahy_z_ceska'!O15-'VY vramci_mc'!O15-'VY mimomc_vramci_prahy'!O15-'VY mimoprahu_vramci_ceska'!O15-'VY zahranici'!O15</f>
        <v>-3</v>
      </c>
      <c r="AH15" s="29">
        <f>'DO vramci_mc'!P15+'DO z_mc_vramci_prahy'!P15+'DO do_prahy_z_ceska'!P15-'VY vramci_mc'!P15-'VY mimomc_vramci_prahy'!P15-'VY mimoprahu_vramci_ceska'!P15-'VY zahranici'!P15</f>
        <v>1</v>
      </c>
      <c r="AI15" s="29">
        <f>'DO vramci_mc'!Q15+'DO z_mc_vramci_prahy'!Q15+'DO do_prahy_z_ceska'!Q15-'VY vramci_mc'!Q15-'VY mimomc_vramci_prahy'!Q15-'VY mimoprahu_vramci_ceska'!Q15-'VY zahranici'!Q15</f>
        <v>0</v>
      </c>
      <c r="AJ15" s="29">
        <f>'DO vramci_mc'!R15+'DO z_mc_vramci_prahy'!R15+'DO do_prahy_z_ceska'!R15-'VY vramci_mc'!R15-'VY mimomc_vramci_prahy'!R15-'VY mimoprahu_vramci_ceska'!R15-'VY zahranici'!R15</f>
        <v>0</v>
      </c>
      <c r="AK15" s="29">
        <f>'DO vramci_mc'!S15+'DO z_mc_vramci_prahy'!S15+'DO do_prahy_z_ceska'!S15-'VY vramci_mc'!S15-'VY mimomc_vramci_prahy'!S15-'VY mimoprahu_vramci_ceska'!S15-'VY zahranici'!S15</f>
        <v>-7</v>
      </c>
      <c r="AL15" s="29">
        <f>'DO vramci_mc'!T15+'DO z_mc_vramci_prahy'!T15+'DO do_prahy_z_ceska'!T15-'VY vramci_mc'!T15-'VY mimomc_vramci_prahy'!T15-'VY mimoprahu_vramci_ceska'!T15-'VY zahranici'!T15</f>
        <v>-2</v>
      </c>
      <c r="AM15" s="29">
        <f>'DO vramci_mc'!U15+'DO z_mc_vramci_prahy'!U15+'DO do_prahy_z_ceska'!U15-'VY vramci_mc'!U15-'VY mimomc_vramci_prahy'!U15-'VY mimoprahu_vramci_ceska'!U15-'VY zahranici'!U15</f>
        <v>0</v>
      </c>
      <c r="AN15" s="29">
        <f>'DO vramci_mc'!V15+'DO z_mc_vramci_prahy'!V15+'DO do_prahy_z_ceska'!V15-'VY vramci_mc'!V15-'VY mimomc_vramci_prahy'!V15-'VY mimoprahu_vramci_ceska'!V15-'VY zahranici'!V15</f>
        <v>-1</v>
      </c>
      <c r="AO15" s="29">
        <f>'DO vramci_mc'!W15+'DO z_mc_vramci_prahy'!W15+'DO do_prahy_z_ceska'!W15-'VY vramci_mc'!W15-'VY mimomc_vramci_prahy'!W15-'VY mimoprahu_vramci_ceska'!W15-'VY zahranici'!W15</f>
        <v>0</v>
      </c>
      <c r="AP15" s="29">
        <f>'DO vramci_mc'!X15+'DO z_mc_vramci_prahy'!X15+'DO do_prahy_z_ceska'!X15-'VY vramci_mc'!X15-'VY mimomc_vramci_prahy'!X15-'VY mimoprahu_vramci_ceska'!X15-'VY zahranici'!X15</f>
        <v>-4</v>
      </c>
      <c r="AQ15" s="30">
        <f>'DO vramci_mc'!Y15+'DO z_mc_vramci_prahy'!Y15+'DO do_prahy_z_ceska'!Y15-'VY vramci_mc'!Y15-'VY mimomc_vramci_prahy'!Y15-'VY mimoprahu_vramci_ceska'!Y15-'VY zahranici'!Y15</f>
        <v>0</v>
      </c>
    </row>
    <row r="16" spans="2:43" x14ac:dyDescent="0.35">
      <c r="B16" s="13" t="str">
        <f>'DO vramci_mc'!B16</f>
        <v>Praha-Březiněves</v>
      </c>
      <c r="C16" s="15">
        <f>'DO vramci_mc'!Z16+'DO z_mc_vramci_prahy'!Z16+'DO do_prahy_z_ceska'!Z16-'VY vramci_mc'!Z16-'VY mimomc_vramci_prahy'!Z16-'VY mimoprahu_vramci_ceska'!Z16-'VY zahranici'!Z16</f>
        <v>-278</v>
      </c>
      <c r="D16" s="15">
        <f t="shared" si="0"/>
        <v>-6</v>
      </c>
      <c r="E16" s="20">
        <f t="shared" si="1"/>
        <v>-5</v>
      </c>
      <c r="F16" s="21">
        <f t="shared" si="8"/>
        <v>1.7985611510791366E-2</v>
      </c>
      <c r="G16" s="20">
        <f t="shared" si="9"/>
        <v>0</v>
      </c>
      <c r="H16" s="21">
        <f t="shared" si="10"/>
        <v>0</v>
      </c>
      <c r="I16" s="20">
        <f t="shared" si="2"/>
        <v>-1</v>
      </c>
      <c r="J16" s="21">
        <f t="shared" si="11"/>
        <v>3.5971223021582736E-3</v>
      </c>
      <c r="K16" s="15">
        <f t="shared" si="3"/>
        <v>-145</v>
      </c>
      <c r="L16" s="21">
        <f t="shared" si="12"/>
        <v>0.52158273381294962</v>
      </c>
      <c r="M16" s="15">
        <f t="shared" si="4"/>
        <v>-42</v>
      </c>
      <c r="N16" s="21">
        <f t="shared" si="13"/>
        <v>0.15107913669064749</v>
      </c>
      <c r="O16" s="15">
        <f t="shared" si="5"/>
        <v>-67</v>
      </c>
      <c r="P16" s="24">
        <f t="shared" si="14"/>
        <v>0.24100719424460432</v>
      </c>
      <c r="Q16" s="15">
        <f t="shared" si="6"/>
        <v>0</v>
      </c>
      <c r="R16" s="21">
        <f t="shared" si="15"/>
        <v>0</v>
      </c>
      <c r="S16" s="15">
        <f t="shared" si="7"/>
        <v>-18</v>
      </c>
      <c r="T16" s="26">
        <f t="shared" si="16"/>
        <v>6.4748201438848921E-2</v>
      </c>
      <c r="U16" s="29">
        <f>'DO vramci_mc'!C16+'DO z_mc_vramci_prahy'!C16+'DO do_prahy_z_ceska'!C16-'VY vramci_mc'!C16-'VY mimomc_vramci_prahy'!C16-'VY mimoprahu_vramci_ceska'!C16-'VY zahranici'!C16</f>
        <v>-13</v>
      </c>
      <c r="V16" s="29">
        <f>'DO vramci_mc'!D16+'DO z_mc_vramci_prahy'!D16+'DO do_prahy_z_ceska'!D16-'VY vramci_mc'!D16-'VY mimomc_vramci_prahy'!D16-'VY mimoprahu_vramci_ceska'!D16-'VY zahranici'!D16</f>
        <v>0</v>
      </c>
      <c r="W16" s="29">
        <f>'DO vramci_mc'!E16+'DO z_mc_vramci_prahy'!E16+'DO do_prahy_z_ceska'!E16-'VY vramci_mc'!E16-'VY mimomc_vramci_prahy'!E16-'VY mimoprahu_vramci_ceska'!E16-'VY zahranici'!E16</f>
        <v>-128</v>
      </c>
      <c r="X16" s="29">
        <f>'DO vramci_mc'!F16+'DO z_mc_vramci_prahy'!F16+'DO do_prahy_z_ceska'!F16-'VY vramci_mc'!F16-'VY mimomc_vramci_prahy'!F16-'VY mimoprahu_vramci_ceska'!F16-'VY zahranici'!F16</f>
        <v>-50</v>
      </c>
      <c r="Y16" s="29">
        <f>'DO vramci_mc'!G16+'DO z_mc_vramci_prahy'!G16+'DO do_prahy_z_ceska'!G16-'VY vramci_mc'!G16-'VY mimomc_vramci_prahy'!G16-'VY mimoprahu_vramci_ceska'!G16-'VY zahranici'!G16</f>
        <v>-17</v>
      </c>
      <c r="Z16" s="29">
        <f>'DO vramci_mc'!H16+'DO z_mc_vramci_prahy'!H16+'DO do_prahy_z_ceska'!H16-'VY vramci_mc'!H16-'VY mimomc_vramci_prahy'!H16-'VY mimoprahu_vramci_ceska'!H16-'VY zahranici'!H16</f>
        <v>0</v>
      </c>
      <c r="AA16" s="29">
        <f>'DO vramci_mc'!I16+'DO z_mc_vramci_prahy'!I16+'DO do_prahy_z_ceska'!I16-'VY vramci_mc'!I16-'VY mimomc_vramci_prahy'!I16-'VY mimoprahu_vramci_ceska'!I16-'VY zahranici'!I16</f>
        <v>0</v>
      </c>
      <c r="AB16" s="29">
        <f>'DO vramci_mc'!J16+'DO z_mc_vramci_prahy'!J16+'DO do_prahy_z_ceska'!J16-'VY vramci_mc'!J16-'VY mimomc_vramci_prahy'!J16-'VY mimoprahu_vramci_ceska'!J16-'VY zahranici'!J16</f>
        <v>-1</v>
      </c>
      <c r="AC16" s="29">
        <f>'DO vramci_mc'!K16+'DO z_mc_vramci_prahy'!K16+'DO do_prahy_z_ceska'!K16-'VY vramci_mc'!K16-'VY mimomc_vramci_prahy'!K16-'VY mimoprahu_vramci_ceska'!K16-'VY zahranici'!K16</f>
        <v>-5</v>
      </c>
      <c r="AD16" s="29">
        <f>'DO vramci_mc'!L16+'DO z_mc_vramci_prahy'!L16+'DO do_prahy_z_ceska'!L16-'VY vramci_mc'!L16-'VY mimomc_vramci_prahy'!L16-'VY mimoprahu_vramci_ceska'!L16-'VY zahranici'!L16</f>
        <v>0</v>
      </c>
      <c r="AE16" s="29">
        <f>'DO vramci_mc'!M16+'DO z_mc_vramci_prahy'!M16+'DO do_prahy_z_ceska'!M16-'VY vramci_mc'!M16-'VY mimomc_vramci_prahy'!M16-'VY mimoprahu_vramci_ceska'!M16-'VY zahranici'!M16</f>
        <v>-3</v>
      </c>
      <c r="AF16" s="29">
        <f>'DO vramci_mc'!N16+'DO z_mc_vramci_prahy'!N16+'DO do_prahy_z_ceska'!N16-'VY vramci_mc'!N16-'VY mimomc_vramci_prahy'!N16-'VY mimoprahu_vramci_ceska'!N16-'VY zahranici'!N16</f>
        <v>0</v>
      </c>
      <c r="AG16" s="29">
        <f>'DO vramci_mc'!O16+'DO z_mc_vramci_prahy'!O16+'DO do_prahy_z_ceska'!O16-'VY vramci_mc'!O16-'VY mimomc_vramci_prahy'!O16-'VY mimoprahu_vramci_ceska'!O16-'VY zahranici'!O16</f>
        <v>-1</v>
      </c>
      <c r="AH16" s="29">
        <f>'DO vramci_mc'!P16+'DO z_mc_vramci_prahy'!P16+'DO do_prahy_z_ceska'!P16-'VY vramci_mc'!P16-'VY mimomc_vramci_prahy'!P16-'VY mimoprahu_vramci_ceska'!P16-'VY zahranici'!P16</f>
        <v>0</v>
      </c>
      <c r="AI16" s="29">
        <f>'DO vramci_mc'!Q16+'DO z_mc_vramci_prahy'!Q16+'DO do_prahy_z_ceska'!Q16-'VY vramci_mc'!Q16-'VY mimomc_vramci_prahy'!Q16-'VY mimoprahu_vramci_ceska'!Q16-'VY zahranici'!Q16</f>
        <v>0</v>
      </c>
      <c r="AJ16" s="29">
        <f>'DO vramci_mc'!R16+'DO z_mc_vramci_prahy'!R16+'DO do_prahy_z_ceska'!R16-'VY vramci_mc'!R16-'VY mimomc_vramci_prahy'!R16-'VY mimoprahu_vramci_ceska'!R16-'VY zahranici'!R16</f>
        <v>0</v>
      </c>
      <c r="AK16" s="29">
        <f>'DO vramci_mc'!S16+'DO z_mc_vramci_prahy'!S16+'DO do_prahy_z_ceska'!S16-'VY vramci_mc'!S16-'VY mimomc_vramci_prahy'!S16-'VY mimoprahu_vramci_ceska'!S16-'VY zahranici'!S16</f>
        <v>-32</v>
      </c>
      <c r="AL16" s="29">
        <f>'DO vramci_mc'!T16+'DO z_mc_vramci_prahy'!T16+'DO do_prahy_z_ceska'!T16-'VY vramci_mc'!T16-'VY mimomc_vramci_prahy'!T16-'VY mimoprahu_vramci_ceska'!T16-'VY zahranici'!T16</f>
        <v>-10</v>
      </c>
      <c r="AM16" s="29">
        <f>'DO vramci_mc'!U16+'DO z_mc_vramci_prahy'!U16+'DO do_prahy_z_ceska'!U16-'VY vramci_mc'!U16-'VY mimomc_vramci_prahy'!U16-'VY mimoprahu_vramci_ceska'!U16-'VY zahranici'!U16</f>
        <v>-1</v>
      </c>
      <c r="AN16" s="29">
        <f>'DO vramci_mc'!V16+'DO z_mc_vramci_prahy'!V16+'DO do_prahy_z_ceska'!V16-'VY vramci_mc'!V16-'VY mimomc_vramci_prahy'!V16-'VY mimoprahu_vramci_ceska'!V16-'VY zahranici'!V16</f>
        <v>0</v>
      </c>
      <c r="AO16" s="29">
        <f>'DO vramci_mc'!W16+'DO z_mc_vramci_prahy'!W16+'DO do_prahy_z_ceska'!W16-'VY vramci_mc'!W16-'VY mimomc_vramci_prahy'!W16-'VY mimoprahu_vramci_ceska'!W16-'VY zahranici'!W16</f>
        <v>0</v>
      </c>
      <c r="AP16" s="29">
        <f>'DO vramci_mc'!X16+'DO z_mc_vramci_prahy'!X16+'DO do_prahy_z_ceska'!X16-'VY vramci_mc'!X16-'VY mimomc_vramci_prahy'!X16-'VY mimoprahu_vramci_ceska'!X16-'VY zahranici'!X16</f>
        <v>-12</v>
      </c>
      <c r="AQ16" s="30">
        <f>'DO vramci_mc'!Y16+'DO z_mc_vramci_prahy'!Y16+'DO do_prahy_z_ceska'!Y16-'VY vramci_mc'!Y16-'VY mimomc_vramci_prahy'!Y16-'VY mimoprahu_vramci_ceska'!Y16-'VY zahranici'!Y16</f>
        <v>-5</v>
      </c>
    </row>
    <row r="17" spans="2:43" x14ac:dyDescent="0.35">
      <c r="B17" s="13" t="str">
        <f>'DO vramci_mc'!B17</f>
        <v>Praha-Dolní Počernice</v>
      </c>
      <c r="C17" s="15">
        <f>'DO vramci_mc'!Z17+'DO z_mc_vramci_prahy'!Z17+'DO do_prahy_z_ceska'!Z17-'VY vramci_mc'!Z17-'VY mimomc_vramci_prahy'!Z17-'VY mimoprahu_vramci_ceska'!Z17-'VY zahranici'!Z17</f>
        <v>-184</v>
      </c>
      <c r="D17" s="15">
        <f t="shared" si="0"/>
        <v>-7</v>
      </c>
      <c r="E17" s="20">
        <f t="shared" si="1"/>
        <v>-8</v>
      </c>
      <c r="F17" s="21">
        <f t="shared" si="8"/>
        <v>4.3478260869565216E-2</v>
      </c>
      <c r="G17" s="20">
        <f t="shared" si="9"/>
        <v>1</v>
      </c>
      <c r="H17" s="21">
        <f t="shared" si="10"/>
        <v>-5.434782608695652E-3</v>
      </c>
      <c r="I17" s="20">
        <f t="shared" si="2"/>
        <v>0</v>
      </c>
      <c r="J17" s="21">
        <f t="shared" si="11"/>
        <v>0</v>
      </c>
      <c r="K17" s="15">
        <f t="shared" si="3"/>
        <v>-147</v>
      </c>
      <c r="L17" s="21">
        <f t="shared" si="12"/>
        <v>0.79891304347826086</v>
      </c>
      <c r="M17" s="15">
        <f t="shared" si="4"/>
        <v>-1</v>
      </c>
      <c r="N17" s="21">
        <f t="shared" si="13"/>
        <v>5.434782608695652E-3</v>
      </c>
      <c r="O17" s="15">
        <f t="shared" si="5"/>
        <v>-29</v>
      </c>
      <c r="P17" s="24">
        <f t="shared" si="14"/>
        <v>0.15760869565217392</v>
      </c>
      <c r="Q17" s="15">
        <f t="shared" si="6"/>
        <v>0</v>
      </c>
      <c r="R17" s="21">
        <f t="shared" si="15"/>
        <v>0</v>
      </c>
      <c r="S17" s="15">
        <f t="shared" si="7"/>
        <v>0</v>
      </c>
      <c r="T17" s="26">
        <f t="shared" si="16"/>
        <v>0</v>
      </c>
      <c r="U17" s="29">
        <f>'DO vramci_mc'!C17+'DO z_mc_vramci_prahy'!C17+'DO do_prahy_z_ceska'!C17-'VY vramci_mc'!C17-'VY mimomc_vramci_prahy'!C17-'VY mimoprahu_vramci_ceska'!C17-'VY zahranici'!C17</f>
        <v>5</v>
      </c>
      <c r="V17" s="29">
        <f>'DO vramci_mc'!D17+'DO z_mc_vramci_prahy'!D17+'DO do_prahy_z_ceska'!D17-'VY vramci_mc'!D17-'VY mimomc_vramci_prahy'!D17-'VY mimoprahu_vramci_ceska'!D17-'VY zahranici'!D17</f>
        <v>-12</v>
      </c>
      <c r="W17" s="29">
        <f>'DO vramci_mc'!E17+'DO z_mc_vramci_prahy'!E17+'DO do_prahy_z_ceska'!E17-'VY vramci_mc'!E17-'VY mimomc_vramci_prahy'!E17-'VY mimoprahu_vramci_ceska'!E17-'VY zahranici'!E17</f>
        <v>-111</v>
      </c>
      <c r="X17" s="29">
        <f>'DO vramci_mc'!F17+'DO z_mc_vramci_prahy'!F17+'DO do_prahy_z_ceska'!F17-'VY vramci_mc'!F17-'VY mimomc_vramci_prahy'!F17-'VY mimoprahu_vramci_ceska'!F17-'VY zahranici'!F17</f>
        <v>-23</v>
      </c>
      <c r="Y17" s="29">
        <f>'DO vramci_mc'!G17+'DO z_mc_vramci_prahy'!G17+'DO do_prahy_z_ceska'!G17-'VY vramci_mc'!G17-'VY mimomc_vramci_prahy'!G17-'VY mimoprahu_vramci_ceska'!G17-'VY zahranici'!G17</f>
        <v>-6</v>
      </c>
      <c r="Z17" s="29">
        <f>'DO vramci_mc'!H17+'DO z_mc_vramci_prahy'!H17+'DO do_prahy_z_ceska'!H17-'VY vramci_mc'!H17-'VY mimomc_vramci_prahy'!H17-'VY mimoprahu_vramci_ceska'!H17-'VY zahranici'!H17</f>
        <v>0</v>
      </c>
      <c r="AA17" s="29">
        <f>'DO vramci_mc'!I17+'DO z_mc_vramci_prahy'!I17+'DO do_prahy_z_ceska'!I17-'VY vramci_mc'!I17-'VY mimomc_vramci_prahy'!I17-'VY mimoprahu_vramci_ceska'!I17-'VY zahranici'!I17</f>
        <v>1</v>
      </c>
      <c r="AB17" s="29">
        <f>'DO vramci_mc'!J17+'DO z_mc_vramci_prahy'!J17+'DO do_prahy_z_ceska'!J17-'VY vramci_mc'!J17-'VY mimomc_vramci_prahy'!J17-'VY mimoprahu_vramci_ceska'!J17-'VY zahranici'!J17</f>
        <v>1</v>
      </c>
      <c r="AC17" s="29">
        <f>'DO vramci_mc'!K17+'DO z_mc_vramci_prahy'!K17+'DO do_prahy_z_ceska'!K17-'VY vramci_mc'!K17-'VY mimomc_vramci_prahy'!K17-'VY mimoprahu_vramci_ceska'!K17-'VY zahranici'!K17</f>
        <v>-8</v>
      </c>
      <c r="AD17" s="29">
        <f>'DO vramci_mc'!L17+'DO z_mc_vramci_prahy'!L17+'DO do_prahy_z_ceska'!L17-'VY vramci_mc'!L17-'VY mimomc_vramci_prahy'!L17-'VY mimoprahu_vramci_ceska'!L17-'VY zahranici'!L17</f>
        <v>0</v>
      </c>
      <c r="AE17" s="29">
        <f>'DO vramci_mc'!M17+'DO z_mc_vramci_prahy'!M17+'DO do_prahy_z_ceska'!M17-'VY vramci_mc'!M17-'VY mimomc_vramci_prahy'!M17-'VY mimoprahu_vramci_ceska'!M17-'VY zahranici'!M17</f>
        <v>3</v>
      </c>
      <c r="AF17" s="29">
        <f>'DO vramci_mc'!N17+'DO z_mc_vramci_prahy'!N17+'DO do_prahy_z_ceska'!N17-'VY vramci_mc'!N17-'VY mimomc_vramci_prahy'!N17-'VY mimoprahu_vramci_ceska'!N17-'VY zahranici'!N17</f>
        <v>0</v>
      </c>
      <c r="AG17" s="29">
        <f>'DO vramci_mc'!O17+'DO z_mc_vramci_prahy'!O17+'DO do_prahy_z_ceska'!O17-'VY vramci_mc'!O17-'VY mimomc_vramci_prahy'!O17-'VY mimoprahu_vramci_ceska'!O17-'VY zahranici'!O17</f>
        <v>-31</v>
      </c>
      <c r="AH17" s="29">
        <f>'DO vramci_mc'!P17+'DO z_mc_vramci_prahy'!P17+'DO do_prahy_z_ceska'!P17-'VY vramci_mc'!P17-'VY mimomc_vramci_prahy'!P17-'VY mimoprahu_vramci_ceska'!P17-'VY zahranici'!P17</f>
        <v>2</v>
      </c>
      <c r="AI17" s="29">
        <f>'DO vramci_mc'!Q17+'DO z_mc_vramci_prahy'!Q17+'DO do_prahy_z_ceska'!Q17-'VY vramci_mc'!Q17-'VY mimomc_vramci_prahy'!Q17-'VY mimoprahu_vramci_ceska'!Q17-'VY zahranici'!Q17</f>
        <v>0</v>
      </c>
      <c r="AJ17" s="29">
        <f>'DO vramci_mc'!R17+'DO z_mc_vramci_prahy'!R17+'DO do_prahy_z_ceska'!R17-'VY vramci_mc'!R17-'VY mimomc_vramci_prahy'!R17-'VY mimoprahu_vramci_ceska'!R17-'VY zahranici'!R17</f>
        <v>1</v>
      </c>
      <c r="AK17" s="29">
        <f>'DO vramci_mc'!S17+'DO z_mc_vramci_prahy'!S17+'DO do_prahy_z_ceska'!S17-'VY vramci_mc'!S17-'VY mimomc_vramci_prahy'!S17-'VY mimoprahu_vramci_ceska'!S17-'VY zahranici'!S17</f>
        <v>0</v>
      </c>
      <c r="AL17" s="29">
        <f>'DO vramci_mc'!T17+'DO z_mc_vramci_prahy'!T17+'DO do_prahy_z_ceska'!T17-'VY vramci_mc'!T17-'VY mimomc_vramci_prahy'!T17-'VY mimoprahu_vramci_ceska'!T17-'VY zahranici'!T17</f>
        <v>-3</v>
      </c>
      <c r="AM17" s="29">
        <f>'DO vramci_mc'!U17+'DO z_mc_vramci_prahy'!U17+'DO do_prahy_z_ceska'!U17-'VY vramci_mc'!U17-'VY mimomc_vramci_prahy'!U17-'VY mimoprahu_vramci_ceska'!U17-'VY zahranici'!U17</f>
        <v>0</v>
      </c>
      <c r="AN17" s="29">
        <f>'DO vramci_mc'!V17+'DO z_mc_vramci_prahy'!V17+'DO do_prahy_z_ceska'!V17-'VY vramci_mc'!V17-'VY mimomc_vramci_prahy'!V17-'VY mimoprahu_vramci_ceska'!V17-'VY zahranici'!V17</f>
        <v>-1</v>
      </c>
      <c r="AO17" s="29">
        <f>'DO vramci_mc'!W17+'DO z_mc_vramci_prahy'!W17+'DO do_prahy_z_ceska'!W17-'VY vramci_mc'!W17-'VY mimomc_vramci_prahy'!W17-'VY mimoprahu_vramci_ceska'!W17-'VY zahranici'!W17</f>
        <v>-1</v>
      </c>
      <c r="AP17" s="29">
        <f>'DO vramci_mc'!X17+'DO z_mc_vramci_prahy'!X17+'DO do_prahy_z_ceska'!X17-'VY vramci_mc'!X17-'VY mimomc_vramci_prahy'!X17-'VY mimoprahu_vramci_ceska'!X17-'VY zahranici'!X17</f>
        <v>4</v>
      </c>
      <c r="AQ17" s="30">
        <f>'DO vramci_mc'!Y17+'DO z_mc_vramci_prahy'!Y17+'DO do_prahy_z_ceska'!Y17-'VY vramci_mc'!Y17-'VY mimomc_vramci_prahy'!Y17-'VY mimoprahu_vramci_ceska'!Y17-'VY zahranici'!Y17</f>
        <v>-5</v>
      </c>
    </row>
    <row r="18" spans="2:43" x14ac:dyDescent="0.35">
      <c r="B18" s="13" t="str">
        <f>'DO vramci_mc'!B18</f>
        <v>Praha-Dubeč</v>
      </c>
      <c r="C18" s="15">
        <f>'DO vramci_mc'!Z18+'DO z_mc_vramci_prahy'!Z18+'DO do_prahy_z_ceska'!Z18-'VY vramci_mc'!Z18-'VY mimomc_vramci_prahy'!Z18-'VY mimoprahu_vramci_ceska'!Z18-'VY zahranici'!Z18</f>
        <v>-692</v>
      </c>
      <c r="D18" s="15">
        <f t="shared" si="0"/>
        <v>-19</v>
      </c>
      <c r="E18" s="20">
        <f t="shared" si="1"/>
        <v>-11</v>
      </c>
      <c r="F18" s="21">
        <f t="shared" si="8"/>
        <v>1.5895953757225433E-2</v>
      </c>
      <c r="G18" s="20">
        <f t="shared" si="9"/>
        <v>-2</v>
      </c>
      <c r="H18" s="21">
        <f t="shared" si="10"/>
        <v>2.8901734104046241E-3</v>
      </c>
      <c r="I18" s="20">
        <f t="shared" si="2"/>
        <v>-6</v>
      </c>
      <c r="J18" s="21">
        <f t="shared" si="11"/>
        <v>8.670520231213872E-3</v>
      </c>
      <c r="K18" s="15">
        <f t="shared" si="3"/>
        <v>-334</v>
      </c>
      <c r="L18" s="21">
        <f t="shared" si="12"/>
        <v>0.48265895953757226</v>
      </c>
      <c r="M18" s="15">
        <f t="shared" si="4"/>
        <v>-45</v>
      </c>
      <c r="N18" s="21">
        <f t="shared" si="13"/>
        <v>6.5028901734104042E-2</v>
      </c>
      <c r="O18" s="15">
        <f t="shared" si="5"/>
        <v>-258</v>
      </c>
      <c r="P18" s="24">
        <f t="shared" si="14"/>
        <v>0.37283236994219654</v>
      </c>
      <c r="Q18" s="15">
        <f t="shared" si="6"/>
        <v>0</v>
      </c>
      <c r="R18" s="21">
        <f t="shared" si="15"/>
        <v>0</v>
      </c>
      <c r="S18" s="15">
        <f t="shared" si="7"/>
        <v>-36</v>
      </c>
      <c r="T18" s="26">
        <f t="shared" si="16"/>
        <v>5.2023121387283239E-2</v>
      </c>
      <c r="U18" s="29">
        <f>'DO vramci_mc'!C18+'DO z_mc_vramci_prahy'!C18+'DO do_prahy_z_ceska'!C18-'VY vramci_mc'!C18-'VY mimomc_vramci_prahy'!C18-'VY mimoprahu_vramci_ceska'!C18-'VY zahranici'!C18</f>
        <v>-22</v>
      </c>
      <c r="V18" s="29">
        <f>'DO vramci_mc'!D18+'DO z_mc_vramci_prahy'!D18+'DO do_prahy_z_ceska'!D18-'VY vramci_mc'!D18-'VY mimomc_vramci_prahy'!D18-'VY mimoprahu_vramci_ceska'!D18-'VY zahranici'!D18</f>
        <v>-1</v>
      </c>
      <c r="W18" s="29">
        <f>'DO vramci_mc'!E18+'DO z_mc_vramci_prahy'!E18+'DO do_prahy_z_ceska'!E18-'VY vramci_mc'!E18-'VY mimomc_vramci_prahy'!E18-'VY mimoprahu_vramci_ceska'!E18-'VY zahranici'!E18</f>
        <v>-296</v>
      </c>
      <c r="X18" s="29">
        <f>'DO vramci_mc'!F18+'DO z_mc_vramci_prahy'!F18+'DO do_prahy_z_ceska'!F18-'VY vramci_mc'!F18-'VY mimomc_vramci_prahy'!F18-'VY mimoprahu_vramci_ceska'!F18-'VY zahranici'!F18</f>
        <v>-248</v>
      </c>
      <c r="Y18" s="29">
        <f>'DO vramci_mc'!G18+'DO z_mc_vramci_prahy'!G18+'DO do_prahy_z_ceska'!G18-'VY vramci_mc'!G18-'VY mimomc_vramci_prahy'!G18-'VY mimoprahu_vramci_ceska'!G18-'VY zahranici'!G18</f>
        <v>-10</v>
      </c>
      <c r="Z18" s="29">
        <f>'DO vramci_mc'!H18+'DO z_mc_vramci_prahy'!H18+'DO do_prahy_z_ceska'!H18-'VY vramci_mc'!H18-'VY mimomc_vramci_prahy'!H18-'VY mimoprahu_vramci_ceska'!H18-'VY zahranici'!H18</f>
        <v>0</v>
      </c>
      <c r="AA18" s="29">
        <f>'DO vramci_mc'!I18+'DO z_mc_vramci_prahy'!I18+'DO do_prahy_z_ceska'!I18-'VY vramci_mc'!I18-'VY mimomc_vramci_prahy'!I18-'VY mimoprahu_vramci_ceska'!I18-'VY zahranici'!I18</f>
        <v>-2</v>
      </c>
      <c r="AB18" s="29">
        <f>'DO vramci_mc'!J18+'DO z_mc_vramci_prahy'!J18+'DO do_prahy_z_ceska'!J18-'VY vramci_mc'!J18-'VY mimomc_vramci_prahy'!J18-'VY mimoprahu_vramci_ceska'!J18-'VY zahranici'!J18</f>
        <v>0</v>
      </c>
      <c r="AC18" s="29">
        <f>'DO vramci_mc'!K18+'DO z_mc_vramci_prahy'!K18+'DO do_prahy_z_ceska'!K18-'VY vramci_mc'!K18-'VY mimomc_vramci_prahy'!K18-'VY mimoprahu_vramci_ceska'!K18-'VY zahranici'!K18</f>
        <v>-11</v>
      </c>
      <c r="AD18" s="29">
        <f>'DO vramci_mc'!L18+'DO z_mc_vramci_prahy'!L18+'DO do_prahy_z_ceska'!L18-'VY vramci_mc'!L18-'VY mimomc_vramci_prahy'!L18-'VY mimoprahu_vramci_ceska'!L18-'VY zahranici'!L18</f>
        <v>0</v>
      </c>
      <c r="AE18" s="29">
        <f>'DO vramci_mc'!M18+'DO z_mc_vramci_prahy'!M18+'DO do_prahy_z_ceska'!M18-'VY vramci_mc'!M18-'VY mimomc_vramci_prahy'!M18-'VY mimoprahu_vramci_ceska'!M18-'VY zahranici'!M18</f>
        <v>-4</v>
      </c>
      <c r="AF18" s="29">
        <f>'DO vramci_mc'!N18+'DO z_mc_vramci_prahy'!N18+'DO do_prahy_z_ceska'!N18-'VY vramci_mc'!N18-'VY mimomc_vramci_prahy'!N18-'VY mimoprahu_vramci_ceska'!N18-'VY zahranici'!N18</f>
        <v>0</v>
      </c>
      <c r="AG18" s="29">
        <f>'DO vramci_mc'!O18+'DO z_mc_vramci_prahy'!O18+'DO do_prahy_z_ceska'!O18-'VY vramci_mc'!O18-'VY mimomc_vramci_prahy'!O18-'VY mimoprahu_vramci_ceska'!O18-'VY zahranici'!O18</f>
        <v>-11</v>
      </c>
      <c r="AH18" s="29">
        <f>'DO vramci_mc'!P18+'DO z_mc_vramci_prahy'!P18+'DO do_prahy_z_ceska'!P18-'VY vramci_mc'!P18-'VY mimomc_vramci_prahy'!P18-'VY mimoprahu_vramci_ceska'!P18-'VY zahranici'!P18</f>
        <v>0</v>
      </c>
      <c r="AI18" s="29">
        <f>'DO vramci_mc'!Q18+'DO z_mc_vramci_prahy'!Q18+'DO do_prahy_z_ceska'!Q18-'VY vramci_mc'!Q18-'VY mimomc_vramci_prahy'!Q18-'VY mimoprahu_vramci_ceska'!Q18-'VY zahranici'!Q18</f>
        <v>1</v>
      </c>
      <c r="AJ18" s="29">
        <f>'DO vramci_mc'!R18+'DO z_mc_vramci_prahy'!R18+'DO do_prahy_z_ceska'!R18-'VY vramci_mc'!R18-'VY mimomc_vramci_prahy'!R18-'VY mimoprahu_vramci_ceska'!R18-'VY zahranici'!R18</f>
        <v>0</v>
      </c>
      <c r="AK18" s="29">
        <f>'DO vramci_mc'!S18+'DO z_mc_vramci_prahy'!S18+'DO do_prahy_z_ceska'!S18-'VY vramci_mc'!S18-'VY mimomc_vramci_prahy'!S18-'VY mimoprahu_vramci_ceska'!S18-'VY zahranici'!S18</f>
        <v>-34</v>
      </c>
      <c r="AL18" s="29">
        <f>'DO vramci_mc'!T18+'DO z_mc_vramci_prahy'!T18+'DO do_prahy_z_ceska'!T18-'VY vramci_mc'!T18-'VY mimomc_vramci_prahy'!T18-'VY mimoprahu_vramci_ceska'!T18-'VY zahranici'!T18</f>
        <v>-12</v>
      </c>
      <c r="AM18" s="29">
        <f>'DO vramci_mc'!U18+'DO z_mc_vramci_prahy'!U18+'DO do_prahy_z_ceska'!U18-'VY vramci_mc'!U18-'VY mimomc_vramci_prahy'!U18-'VY mimoprahu_vramci_ceska'!U18-'VY zahranici'!U18</f>
        <v>-4</v>
      </c>
      <c r="AN18" s="29">
        <f>'DO vramci_mc'!V18+'DO z_mc_vramci_prahy'!V18+'DO do_prahy_z_ceska'!V18-'VY vramci_mc'!V18-'VY mimomc_vramci_prahy'!V18-'VY mimoprahu_vramci_ceska'!V18-'VY zahranici'!V18</f>
        <v>0</v>
      </c>
      <c r="AO18" s="29">
        <f>'DO vramci_mc'!W18+'DO z_mc_vramci_prahy'!W18+'DO do_prahy_z_ceska'!W18-'VY vramci_mc'!W18-'VY mimomc_vramci_prahy'!W18-'VY mimoprahu_vramci_ceska'!W18-'VY zahranici'!W18</f>
        <v>-2</v>
      </c>
      <c r="AP18" s="29">
        <f>'DO vramci_mc'!X18+'DO z_mc_vramci_prahy'!X18+'DO do_prahy_z_ceska'!X18-'VY vramci_mc'!X18-'VY mimomc_vramci_prahy'!X18-'VY mimoprahu_vramci_ceska'!X18-'VY zahranici'!X18</f>
        <v>-26</v>
      </c>
      <c r="AQ18" s="30">
        <f>'DO vramci_mc'!Y18+'DO z_mc_vramci_prahy'!Y18+'DO do_prahy_z_ceska'!Y18-'VY vramci_mc'!Y18-'VY mimomc_vramci_prahy'!Y18-'VY mimoprahu_vramci_ceska'!Y18-'VY zahranici'!Y18</f>
        <v>-10</v>
      </c>
    </row>
    <row r="19" spans="2:43" x14ac:dyDescent="0.35">
      <c r="B19" s="13" t="str">
        <f>'DO vramci_mc'!B19</f>
        <v>Praha 20</v>
      </c>
      <c r="C19" s="15">
        <f>'DO vramci_mc'!Z19+'DO z_mc_vramci_prahy'!Z19+'DO do_prahy_z_ceska'!Z19-'VY vramci_mc'!Z19-'VY mimomc_vramci_prahy'!Z19-'VY mimoprahu_vramci_ceska'!Z19-'VY zahranici'!Z19</f>
        <v>-217</v>
      </c>
      <c r="D19" s="15">
        <f t="shared" si="0"/>
        <v>-87</v>
      </c>
      <c r="E19" s="20">
        <f t="shared" si="1"/>
        <v>-80</v>
      </c>
      <c r="F19" s="21">
        <f t="shared" si="8"/>
        <v>0.3686635944700461</v>
      </c>
      <c r="G19" s="20">
        <f t="shared" si="9"/>
        <v>-16</v>
      </c>
      <c r="H19" s="21">
        <f t="shared" si="10"/>
        <v>7.3732718894009217E-2</v>
      </c>
      <c r="I19" s="20">
        <f t="shared" si="2"/>
        <v>9</v>
      </c>
      <c r="J19" s="21">
        <f t="shared" si="11"/>
        <v>-4.1474654377880185E-2</v>
      </c>
      <c r="K19" s="15">
        <f t="shared" si="3"/>
        <v>-893</v>
      </c>
      <c r="L19" s="21">
        <f t="shared" si="12"/>
        <v>4.1152073732718897</v>
      </c>
      <c r="M19" s="15">
        <f t="shared" si="4"/>
        <v>-28</v>
      </c>
      <c r="N19" s="21">
        <f t="shared" si="13"/>
        <v>0.12903225806451613</v>
      </c>
      <c r="O19" s="15">
        <f t="shared" si="5"/>
        <v>777</v>
      </c>
      <c r="P19" s="24">
        <f t="shared" si="14"/>
        <v>-3.5806451612903225</v>
      </c>
      <c r="Q19" s="15">
        <f t="shared" si="6"/>
        <v>-1</v>
      </c>
      <c r="R19" s="21">
        <f t="shared" si="15"/>
        <v>4.608294930875576E-3</v>
      </c>
      <c r="S19" s="15">
        <f t="shared" si="7"/>
        <v>15</v>
      </c>
      <c r="T19" s="26">
        <f t="shared" si="16"/>
        <v>-6.9124423963133647E-2</v>
      </c>
      <c r="U19" s="29">
        <f>'DO vramci_mc'!C19+'DO z_mc_vramci_prahy'!C19+'DO do_prahy_z_ceska'!C19-'VY vramci_mc'!C19-'VY mimomc_vramci_prahy'!C19-'VY mimoprahu_vramci_ceska'!C19-'VY zahranici'!C19</f>
        <v>43</v>
      </c>
      <c r="V19" s="29">
        <f>'DO vramci_mc'!D19+'DO z_mc_vramci_prahy'!D19+'DO do_prahy_z_ceska'!D19-'VY vramci_mc'!D19-'VY mimomc_vramci_prahy'!D19-'VY mimoprahu_vramci_ceska'!D19-'VY zahranici'!D19</f>
        <v>90</v>
      </c>
      <c r="W19" s="29">
        <f>'DO vramci_mc'!E19+'DO z_mc_vramci_prahy'!E19+'DO do_prahy_z_ceska'!E19-'VY vramci_mc'!E19-'VY mimomc_vramci_prahy'!E19-'VY mimoprahu_vramci_ceska'!E19-'VY zahranici'!E19</f>
        <v>-1168</v>
      </c>
      <c r="X19" s="29">
        <f>'DO vramci_mc'!F19+'DO z_mc_vramci_prahy'!F19+'DO do_prahy_z_ceska'!F19-'VY vramci_mc'!F19-'VY mimomc_vramci_prahy'!F19-'VY mimoprahu_vramci_ceska'!F19-'VY zahranici'!F19</f>
        <v>655</v>
      </c>
      <c r="Y19" s="29">
        <f>'DO vramci_mc'!G19+'DO z_mc_vramci_prahy'!G19+'DO do_prahy_z_ceska'!G19-'VY vramci_mc'!G19-'VY mimomc_vramci_prahy'!G19-'VY mimoprahu_vramci_ceska'!G19-'VY zahranici'!G19</f>
        <v>122</v>
      </c>
      <c r="Z19" s="29">
        <f>'DO vramci_mc'!H19+'DO z_mc_vramci_prahy'!H19+'DO do_prahy_z_ceska'!H19-'VY vramci_mc'!H19-'VY mimomc_vramci_prahy'!H19-'VY mimoprahu_vramci_ceska'!H19-'VY zahranici'!H19</f>
        <v>-1</v>
      </c>
      <c r="AA19" s="29">
        <f>'DO vramci_mc'!I19+'DO z_mc_vramci_prahy'!I19+'DO do_prahy_z_ceska'!I19-'VY vramci_mc'!I19-'VY mimomc_vramci_prahy'!I19-'VY mimoprahu_vramci_ceska'!I19-'VY zahranici'!I19</f>
        <v>-16</v>
      </c>
      <c r="AB19" s="29">
        <f>'DO vramci_mc'!J19+'DO z_mc_vramci_prahy'!J19+'DO do_prahy_z_ceska'!J19-'VY vramci_mc'!J19-'VY mimomc_vramci_prahy'!J19-'VY mimoprahu_vramci_ceska'!J19-'VY zahranici'!J19</f>
        <v>-3</v>
      </c>
      <c r="AC19" s="29">
        <f>'DO vramci_mc'!K19+'DO z_mc_vramci_prahy'!K19+'DO do_prahy_z_ceska'!K19-'VY vramci_mc'!K19-'VY mimomc_vramci_prahy'!K19-'VY mimoprahu_vramci_ceska'!K19-'VY zahranici'!K19</f>
        <v>-80</v>
      </c>
      <c r="AD19" s="29">
        <f>'DO vramci_mc'!L19+'DO z_mc_vramci_prahy'!L19+'DO do_prahy_z_ceska'!L19-'VY vramci_mc'!L19-'VY mimomc_vramci_prahy'!L19-'VY mimoprahu_vramci_ceska'!L19-'VY zahranici'!L19</f>
        <v>22</v>
      </c>
      <c r="AE19" s="29">
        <f>'DO vramci_mc'!M19+'DO z_mc_vramci_prahy'!M19+'DO do_prahy_z_ceska'!M19-'VY vramci_mc'!M19-'VY mimomc_vramci_prahy'!M19-'VY mimoprahu_vramci_ceska'!M19-'VY zahranici'!M19</f>
        <v>66</v>
      </c>
      <c r="AF19" s="29">
        <f>'DO vramci_mc'!N19+'DO z_mc_vramci_prahy'!N19+'DO do_prahy_z_ceska'!N19-'VY vramci_mc'!N19-'VY mimomc_vramci_prahy'!N19-'VY mimoprahu_vramci_ceska'!N19-'VY zahranici'!N19</f>
        <v>-1</v>
      </c>
      <c r="AG19" s="29">
        <f>'DO vramci_mc'!O19+'DO z_mc_vramci_prahy'!O19+'DO do_prahy_z_ceska'!O19-'VY vramci_mc'!O19-'VY mimomc_vramci_prahy'!O19-'VY mimoprahu_vramci_ceska'!O19-'VY zahranici'!O19</f>
        <v>35</v>
      </c>
      <c r="AH19" s="29">
        <f>'DO vramci_mc'!P19+'DO z_mc_vramci_prahy'!P19+'DO do_prahy_z_ceska'!P19-'VY vramci_mc'!P19-'VY mimomc_vramci_prahy'!P19-'VY mimoprahu_vramci_ceska'!P19-'VY zahranici'!P19</f>
        <v>10</v>
      </c>
      <c r="AI19" s="29">
        <f>'DO vramci_mc'!Q19+'DO z_mc_vramci_prahy'!Q19+'DO do_prahy_z_ceska'!Q19-'VY vramci_mc'!Q19-'VY mimomc_vramci_prahy'!Q19-'VY mimoprahu_vramci_ceska'!Q19-'VY zahranici'!Q19</f>
        <v>3</v>
      </c>
      <c r="AJ19" s="29">
        <f>'DO vramci_mc'!R19+'DO z_mc_vramci_prahy'!R19+'DO do_prahy_z_ceska'!R19-'VY vramci_mc'!R19-'VY mimomc_vramci_prahy'!R19-'VY mimoprahu_vramci_ceska'!R19-'VY zahranici'!R19</f>
        <v>11</v>
      </c>
      <c r="AK19" s="29">
        <f>'DO vramci_mc'!S19+'DO z_mc_vramci_prahy'!S19+'DO do_prahy_z_ceska'!S19-'VY vramci_mc'!S19-'VY mimomc_vramci_prahy'!S19-'VY mimoprahu_vramci_ceska'!S19-'VY zahranici'!S19</f>
        <v>-46</v>
      </c>
      <c r="AL19" s="29">
        <f>'DO vramci_mc'!T19+'DO z_mc_vramci_prahy'!T19+'DO do_prahy_z_ceska'!T19-'VY vramci_mc'!T19-'VY mimomc_vramci_prahy'!T19-'VY mimoprahu_vramci_ceska'!T19-'VY zahranici'!T19</f>
        <v>5</v>
      </c>
      <c r="AM19" s="29">
        <f>'DO vramci_mc'!U19+'DO z_mc_vramci_prahy'!U19+'DO do_prahy_z_ceska'!U19-'VY vramci_mc'!U19-'VY mimomc_vramci_prahy'!U19-'VY mimoprahu_vramci_ceska'!U19-'VY zahranici'!U19</f>
        <v>2</v>
      </c>
      <c r="AN19" s="29">
        <f>'DO vramci_mc'!V19+'DO z_mc_vramci_prahy'!V19+'DO do_prahy_z_ceska'!V19-'VY vramci_mc'!V19-'VY mimomc_vramci_prahy'!V19-'VY mimoprahu_vramci_ceska'!V19-'VY zahranici'!V19</f>
        <v>19</v>
      </c>
      <c r="AO19" s="29">
        <f>'DO vramci_mc'!W19+'DO z_mc_vramci_prahy'!W19+'DO do_prahy_z_ceska'!W19-'VY vramci_mc'!W19-'VY mimomc_vramci_prahy'!W19-'VY mimoprahu_vramci_ceska'!W19-'VY zahranici'!W19</f>
        <v>-3</v>
      </c>
      <c r="AP19" s="29">
        <f>'DO vramci_mc'!X19+'DO z_mc_vramci_prahy'!X19+'DO do_prahy_z_ceska'!X19-'VY vramci_mc'!X19-'VY mimomc_vramci_prahy'!X19-'VY mimoprahu_vramci_ceska'!X19-'VY zahranici'!X19</f>
        <v>41</v>
      </c>
      <c r="AQ19" s="30">
        <f>'DO vramci_mc'!Y19+'DO z_mc_vramci_prahy'!Y19+'DO do_prahy_z_ceska'!Y19-'VY vramci_mc'!Y19-'VY mimomc_vramci_prahy'!Y19-'VY mimoprahu_vramci_ceska'!Y19-'VY zahranici'!Y19</f>
        <v>-23</v>
      </c>
    </row>
    <row r="20" spans="2:43" x14ac:dyDescent="0.35">
      <c r="B20" s="13" t="str">
        <f>'DO vramci_mc'!B20</f>
        <v>Praha-Klánovice</v>
      </c>
      <c r="C20" s="15">
        <f>'DO vramci_mc'!Z20+'DO z_mc_vramci_prahy'!Z20+'DO do_prahy_z_ceska'!Z20-'VY vramci_mc'!Z20-'VY mimomc_vramci_prahy'!Z20-'VY mimoprahu_vramci_ceska'!Z20-'VY zahranici'!Z20</f>
        <v>-384</v>
      </c>
      <c r="D20" s="15">
        <f t="shared" si="0"/>
        <v>-15</v>
      </c>
      <c r="E20" s="20">
        <f t="shared" si="1"/>
        <v>2</v>
      </c>
      <c r="F20" s="21">
        <f t="shared" si="8"/>
        <v>-5.208333333333333E-3</v>
      </c>
      <c r="G20" s="20">
        <f t="shared" si="9"/>
        <v>-10</v>
      </c>
      <c r="H20" s="21">
        <f t="shared" si="10"/>
        <v>2.6041666666666668E-2</v>
      </c>
      <c r="I20" s="20">
        <f t="shared" si="2"/>
        <v>-7</v>
      </c>
      <c r="J20" s="21">
        <f t="shared" si="11"/>
        <v>1.8229166666666668E-2</v>
      </c>
      <c r="K20" s="15">
        <f t="shared" si="3"/>
        <v>-174</v>
      </c>
      <c r="L20" s="21">
        <f t="shared" si="12"/>
        <v>0.453125</v>
      </c>
      <c r="M20" s="15">
        <f t="shared" si="4"/>
        <v>-17</v>
      </c>
      <c r="N20" s="21">
        <f t="shared" si="13"/>
        <v>4.4270833333333336E-2</v>
      </c>
      <c r="O20" s="15">
        <f t="shared" si="5"/>
        <v>-138</v>
      </c>
      <c r="P20" s="24">
        <f t="shared" si="14"/>
        <v>0.359375</v>
      </c>
      <c r="Q20" s="15">
        <f t="shared" si="6"/>
        <v>-3</v>
      </c>
      <c r="R20" s="21">
        <f t="shared" si="15"/>
        <v>7.8125E-3</v>
      </c>
      <c r="S20" s="15">
        <f t="shared" si="7"/>
        <v>-37</v>
      </c>
      <c r="T20" s="26">
        <f t="shared" si="16"/>
        <v>9.6354166666666671E-2</v>
      </c>
      <c r="U20" s="29">
        <f>'DO vramci_mc'!C20+'DO z_mc_vramci_prahy'!C20+'DO do_prahy_z_ceska'!C20-'VY vramci_mc'!C20-'VY mimomc_vramci_prahy'!C20-'VY mimoprahu_vramci_ceska'!C20-'VY zahranici'!C20</f>
        <v>5</v>
      </c>
      <c r="V20" s="29">
        <f>'DO vramci_mc'!D20+'DO z_mc_vramci_prahy'!D20+'DO do_prahy_z_ceska'!D20-'VY vramci_mc'!D20-'VY mimomc_vramci_prahy'!D20-'VY mimoprahu_vramci_ceska'!D20-'VY zahranici'!D20</f>
        <v>-26</v>
      </c>
      <c r="W20" s="29">
        <f>'DO vramci_mc'!E20+'DO z_mc_vramci_prahy'!E20+'DO do_prahy_z_ceska'!E20-'VY vramci_mc'!E20-'VY mimomc_vramci_prahy'!E20-'VY mimoprahu_vramci_ceska'!E20-'VY zahranici'!E20</f>
        <v>-75</v>
      </c>
      <c r="X20" s="29">
        <f>'DO vramci_mc'!F20+'DO z_mc_vramci_prahy'!F20+'DO do_prahy_z_ceska'!F20-'VY vramci_mc'!F20-'VY mimomc_vramci_prahy'!F20-'VY mimoprahu_vramci_ceska'!F20-'VY zahranici'!F20</f>
        <v>-153</v>
      </c>
      <c r="Y20" s="29">
        <f>'DO vramci_mc'!G20+'DO z_mc_vramci_prahy'!G20+'DO do_prahy_z_ceska'!G20-'VY vramci_mc'!G20-'VY mimomc_vramci_prahy'!G20-'VY mimoprahu_vramci_ceska'!G20-'VY zahranici'!G20</f>
        <v>15</v>
      </c>
      <c r="Z20" s="29">
        <f>'DO vramci_mc'!H20+'DO z_mc_vramci_prahy'!H20+'DO do_prahy_z_ceska'!H20-'VY vramci_mc'!H20-'VY mimomc_vramci_prahy'!H20-'VY mimoprahu_vramci_ceska'!H20-'VY zahranici'!H20</f>
        <v>-3</v>
      </c>
      <c r="AA20" s="29">
        <f>'DO vramci_mc'!I20+'DO z_mc_vramci_prahy'!I20+'DO do_prahy_z_ceska'!I20-'VY vramci_mc'!I20-'VY mimomc_vramci_prahy'!I20-'VY mimoprahu_vramci_ceska'!I20-'VY zahranici'!I20</f>
        <v>-10</v>
      </c>
      <c r="AB20" s="29">
        <f>'DO vramci_mc'!J20+'DO z_mc_vramci_prahy'!J20+'DO do_prahy_z_ceska'!J20-'VY vramci_mc'!J20-'VY mimomc_vramci_prahy'!J20-'VY mimoprahu_vramci_ceska'!J20-'VY zahranici'!J20</f>
        <v>-1</v>
      </c>
      <c r="AC20" s="29">
        <f>'DO vramci_mc'!K20+'DO z_mc_vramci_prahy'!K20+'DO do_prahy_z_ceska'!K20-'VY vramci_mc'!K20-'VY mimomc_vramci_prahy'!K20-'VY mimoprahu_vramci_ceska'!K20-'VY zahranici'!K20</f>
        <v>2</v>
      </c>
      <c r="AD20" s="29">
        <f>'DO vramci_mc'!L20+'DO z_mc_vramci_prahy'!L20+'DO do_prahy_z_ceska'!L20-'VY vramci_mc'!L20-'VY mimomc_vramci_prahy'!L20-'VY mimoprahu_vramci_ceska'!L20-'VY zahranici'!L20</f>
        <v>3</v>
      </c>
      <c r="AE20" s="29">
        <f>'DO vramci_mc'!M20+'DO z_mc_vramci_prahy'!M20+'DO do_prahy_z_ceska'!M20-'VY vramci_mc'!M20-'VY mimomc_vramci_prahy'!M20-'VY mimoprahu_vramci_ceska'!M20-'VY zahranici'!M20</f>
        <v>7</v>
      </c>
      <c r="AF20" s="29">
        <f>'DO vramci_mc'!N20+'DO z_mc_vramci_prahy'!N20+'DO do_prahy_z_ceska'!N20-'VY vramci_mc'!N20-'VY mimomc_vramci_prahy'!N20-'VY mimoprahu_vramci_ceska'!N20-'VY zahranici'!N20</f>
        <v>0</v>
      </c>
      <c r="AG20" s="29">
        <f>'DO vramci_mc'!O20+'DO z_mc_vramci_prahy'!O20+'DO do_prahy_z_ceska'!O20-'VY vramci_mc'!O20-'VY mimomc_vramci_prahy'!O20-'VY mimoprahu_vramci_ceska'!O20-'VY zahranici'!O20</f>
        <v>-86</v>
      </c>
      <c r="AH20" s="29">
        <f>'DO vramci_mc'!P20+'DO z_mc_vramci_prahy'!P20+'DO do_prahy_z_ceska'!P20-'VY vramci_mc'!P20-'VY mimomc_vramci_prahy'!P20-'VY mimoprahu_vramci_ceska'!P20-'VY zahranici'!P20</f>
        <v>-5</v>
      </c>
      <c r="AI20" s="29">
        <f>'DO vramci_mc'!Q20+'DO z_mc_vramci_prahy'!Q20+'DO do_prahy_z_ceska'!Q20-'VY vramci_mc'!Q20-'VY mimomc_vramci_prahy'!Q20-'VY mimoprahu_vramci_ceska'!Q20-'VY zahranici'!Q20</f>
        <v>3</v>
      </c>
      <c r="AJ20" s="29">
        <f>'DO vramci_mc'!R20+'DO z_mc_vramci_prahy'!R20+'DO do_prahy_z_ceska'!R20-'VY vramci_mc'!R20-'VY mimomc_vramci_prahy'!R20-'VY mimoprahu_vramci_ceska'!R20-'VY zahranici'!R20</f>
        <v>-3</v>
      </c>
      <c r="AK20" s="29">
        <f>'DO vramci_mc'!S20+'DO z_mc_vramci_prahy'!S20+'DO do_prahy_z_ceska'!S20-'VY vramci_mc'!S20-'VY mimomc_vramci_prahy'!S20-'VY mimoprahu_vramci_ceska'!S20-'VY zahranici'!S20</f>
        <v>-22</v>
      </c>
      <c r="AL20" s="29">
        <f>'DO vramci_mc'!T20+'DO z_mc_vramci_prahy'!T20+'DO do_prahy_z_ceska'!T20-'VY vramci_mc'!T20-'VY mimomc_vramci_prahy'!T20-'VY mimoprahu_vramci_ceska'!T20-'VY zahranici'!T20</f>
        <v>7</v>
      </c>
      <c r="AM20" s="29">
        <f>'DO vramci_mc'!U20+'DO z_mc_vramci_prahy'!U20+'DO do_prahy_z_ceska'!U20-'VY vramci_mc'!U20-'VY mimomc_vramci_prahy'!U20-'VY mimoprahu_vramci_ceska'!U20-'VY zahranici'!U20</f>
        <v>-2</v>
      </c>
      <c r="AN20" s="29">
        <f>'DO vramci_mc'!V20+'DO z_mc_vramci_prahy'!V20+'DO do_prahy_z_ceska'!V20-'VY vramci_mc'!V20-'VY mimomc_vramci_prahy'!V20-'VY mimoprahu_vramci_ceska'!V20-'VY zahranici'!V20</f>
        <v>-2</v>
      </c>
      <c r="AO20" s="29">
        <f>'DO vramci_mc'!W20+'DO z_mc_vramci_prahy'!W20+'DO do_prahy_z_ceska'!W20-'VY vramci_mc'!W20-'VY mimomc_vramci_prahy'!W20-'VY mimoprahu_vramci_ceska'!W20-'VY zahranici'!W20</f>
        <v>-2</v>
      </c>
      <c r="AP20" s="29">
        <f>'DO vramci_mc'!X20+'DO z_mc_vramci_prahy'!X20+'DO do_prahy_z_ceska'!X20-'VY vramci_mc'!X20-'VY mimomc_vramci_prahy'!X20-'VY mimoprahu_vramci_ceska'!X20-'VY zahranici'!X20</f>
        <v>-25</v>
      </c>
      <c r="AQ20" s="30">
        <f>'DO vramci_mc'!Y20+'DO z_mc_vramci_prahy'!Y20+'DO do_prahy_z_ceska'!Y20-'VY vramci_mc'!Y20-'VY mimomc_vramci_prahy'!Y20-'VY mimoprahu_vramci_ceska'!Y20-'VY zahranici'!Y20</f>
        <v>-11</v>
      </c>
    </row>
    <row r="21" spans="2:43" x14ac:dyDescent="0.35">
      <c r="B21" s="13" t="str">
        <f>'DO vramci_mc'!B21</f>
        <v>Praha-Koloděje</v>
      </c>
      <c r="C21" s="15">
        <f>'DO vramci_mc'!Z21+'DO z_mc_vramci_prahy'!Z21+'DO do_prahy_z_ceska'!Z21-'VY vramci_mc'!Z21-'VY mimomc_vramci_prahy'!Z21-'VY mimoprahu_vramci_ceska'!Z21-'VY zahranici'!Z21</f>
        <v>-398</v>
      </c>
      <c r="D21" s="15">
        <f t="shared" si="0"/>
        <v>-7</v>
      </c>
      <c r="E21" s="20">
        <f t="shared" si="1"/>
        <v>-3</v>
      </c>
      <c r="F21" s="21">
        <f t="shared" si="8"/>
        <v>7.537688442211055E-3</v>
      </c>
      <c r="G21" s="20">
        <f t="shared" si="9"/>
        <v>-5</v>
      </c>
      <c r="H21" s="21">
        <f t="shared" si="10"/>
        <v>1.2562814070351759E-2</v>
      </c>
      <c r="I21" s="20">
        <f t="shared" si="2"/>
        <v>1</v>
      </c>
      <c r="J21" s="21">
        <f t="shared" si="11"/>
        <v>-2.5125628140703518E-3</v>
      </c>
      <c r="K21" s="15">
        <f t="shared" si="3"/>
        <v>-174</v>
      </c>
      <c r="L21" s="21">
        <f t="shared" si="12"/>
        <v>0.43718592964824121</v>
      </c>
      <c r="M21" s="15">
        <f t="shared" si="4"/>
        <v>-38</v>
      </c>
      <c r="N21" s="21">
        <f t="shared" si="13"/>
        <v>9.5477386934673364E-2</v>
      </c>
      <c r="O21" s="15">
        <f t="shared" si="5"/>
        <v>-156</v>
      </c>
      <c r="P21" s="24">
        <f t="shared" si="14"/>
        <v>0.39195979899497485</v>
      </c>
      <c r="Q21" s="15">
        <f t="shared" si="6"/>
        <v>-1</v>
      </c>
      <c r="R21" s="21">
        <f t="shared" si="15"/>
        <v>2.5125628140703518E-3</v>
      </c>
      <c r="S21" s="15">
        <f t="shared" si="7"/>
        <v>-22</v>
      </c>
      <c r="T21" s="26">
        <f t="shared" si="16"/>
        <v>5.5276381909547742E-2</v>
      </c>
      <c r="U21" s="29">
        <f>'DO vramci_mc'!C21+'DO z_mc_vramci_prahy'!C21+'DO do_prahy_z_ceska'!C21-'VY vramci_mc'!C21-'VY mimomc_vramci_prahy'!C21-'VY mimoprahu_vramci_ceska'!C21-'VY zahranici'!C21</f>
        <v>-12</v>
      </c>
      <c r="V21" s="29">
        <f>'DO vramci_mc'!D21+'DO z_mc_vramci_prahy'!D21+'DO do_prahy_z_ceska'!D21-'VY vramci_mc'!D21-'VY mimomc_vramci_prahy'!D21-'VY mimoprahu_vramci_ceska'!D21-'VY zahranici'!D21</f>
        <v>3</v>
      </c>
      <c r="W21" s="29">
        <f>'DO vramci_mc'!E21+'DO z_mc_vramci_prahy'!E21+'DO do_prahy_z_ceska'!E21-'VY vramci_mc'!E21-'VY mimomc_vramci_prahy'!E21-'VY mimoprahu_vramci_ceska'!E21-'VY zahranici'!E21</f>
        <v>-148</v>
      </c>
      <c r="X21" s="29">
        <f>'DO vramci_mc'!F21+'DO z_mc_vramci_prahy'!F21+'DO do_prahy_z_ceska'!F21-'VY vramci_mc'!F21-'VY mimomc_vramci_prahy'!F21-'VY mimoprahu_vramci_ceska'!F21-'VY zahranici'!F21</f>
        <v>-161</v>
      </c>
      <c r="Y21" s="29">
        <f>'DO vramci_mc'!G21+'DO z_mc_vramci_prahy'!G21+'DO do_prahy_z_ceska'!G21-'VY vramci_mc'!G21-'VY mimomc_vramci_prahy'!G21-'VY mimoprahu_vramci_ceska'!G21-'VY zahranici'!G21</f>
        <v>5</v>
      </c>
      <c r="Z21" s="29">
        <f>'DO vramci_mc'!H21+'DO z_mc_vramci_prahy'!H21+'DO do_prahy_z_ceska'!H21-'VY vramci_mc'!H21-'VY mimomc_vramci_prahy'!H21-'VY mimoprahu_vramci_ceska'!H21-'VY zahranici'!H21</f>
        <v>-1</v>
      </c>
      <c r="AA21" s="29">
        <f>'DO vramci_mc'!I21+'DO z_mc_vramci_prahy'!I21+'DO do_prahy_z_ceska'!I21-'VY vramci_mc'!I21-'VY mimomc_vramci_prahy'!I21-'VY mimoprahu_vramci_ceska'!I21-'VY zahranici'!I21</f>
        <v>-5</v>
      </c>
      <c r="AB21" s="29">
        <f>'DO vramci_mc'!J21+'DO z_mc_vramci_prahy'!J21+'DO do_prahy_z_ceska'!J21-'VY vramci_mc'!J21-'VY mimomc_vramci_prahy'!J21-'VY mimoprahu_vramci_ceska'!J21-'VY zahranici'!J21</f>
        <v>-1</v>
      </c>
      <c r="AC21" s="29">
        <f>'DO vramci_mc'!K21+'DO z_mc_vramci_prahy'!K21+'DO do_prahy_z_ceska'!K21-'VY vramci_mc'!K21-'VY mimomc_vramci_prahy'!K21-'VY mimoprahu_vramci_ceska'!K21-'VY zahranici'!K21</f>
        <v>-3</v>
      </c>
      <c r="AD21" s="29">
        <f>'DO vramci_mc'!L21+'DO z_mc_vramci_prahy'!L21+'DO do_prahy_z_ceska'!L21-'VY vramci_mc'!L21-'VY mimomc_vramci_prahy'!L21-'VY mimoprahu_vramci_ceska'!L21-'VY zahranici'!L21</f>
        <v>0</v>
      </c>
      <c r="AE21" s="29">
        <f>'DO vramci_mc'!M21+'DO z_mc_vramci_prahy'!M21+'DO do_prahy_z_ceska'!M21-'VY vramci_mc'!M21-'VY mimomc_vramci_prahy'!M21-'VY mimoprahu_vramci_ceska'!M21-'VY zahranici'!M21</f>
        <v>-5</v>
      </c>
      <c r="AF21" s="29">
        <f>'DO vramci_mc'!N21+'DO z_mc_vramci_prahy'!N21+'DO do_prahy_z_ceska'!N21-'VY vramci_mc'!N21-'VY mimomc_vramci_prahy'!N21-'VY mimoprahu_vramci_ceska'!N21-'VY zahranici'!N21</f>
        <v>0</v>
      </c>
      <c r="AG21" s="29">
        <f>'DO vramci_mc'!O21+'DO z_mc_vramci_prahy'!O21+'DO do_prahy_z_ceska'!O21-'VY vramci_mc'!O21-'VY mimomc_vramci_prahy'!O21-'VY mimoprahu_vramci_ceska'!O21-'VY zahranici'!O21</f>
        <v>-10</v>
      </c>
      <c r="AH21" s="29">
        <f>'DO vramci_mc'!P21+'DO z_mc_vramci_prahy'!P21+'DO do_prahy_z_ceska'!P21-'VY vramci_mc'!P21-'VY mimomc_vramci_prahy'!P21-'VY mimoprahu_vramci_ceska'!P21-'VY zahranici'!P21</f>
        <v>-1</v>
      </c>
      <c r="AI21" s="29">
        <f>'DO vramci_mc'!Q21+'DO z_mc_vramci_prahy'!Q21+'DO do_prahy_z_ceska'!Q21-'VY vramci_mc'!Q21-'VY mimomc_vramci_prahy'!Q21-'VY mimoprahu_vramci_ceska'!Q21-'VY zahranici'!Q21</f>
        <v>0</v>
      </c>
      <c r="AJ21" s="29">
        <f>'DO vramci_mc'!R21+'DO z_mc_vramci_prahy'!R21+'DO do_prahy_z_ceska'!R21-'VY vramci_mc'!R21-'VY mimomc_vramci_prahy'!R21-'VY mimoprahu_vramci_ceska'!R21-'VY zahranici'!R21</f>
        <v>0</v>
      </c>
      <c r="AK21" s="29">
        <f>'DO vramci_mc'!S21+'DO z_mc_vramci_prahy'!S21+'DO do_prahy_z_ceska'!S21-'VY vramci_mc'!S21-'VY mimomc_vramci_prahy'!S21-'VY mimoprahu_vramci_ceska'!S21-'VY zahranici'!S21</f>
        <v>-24</v>
      </c>
      <c r="AL21" s="29">
        <f>'DO vramci_mc'!T21+'DO z_mc_vramci_prahy'!T21+'DO do_prahy_z_ceska'!T21-'VY vramci_mc'!T21-'VY mimomc_vramci_prahy'!T21-'VY mimoprahu_vramci_ceska'!T21-'VY zahranici'!T21</f>
        <v>-13</v>
      </c>
      <c r="AM21" s="29">
        <f>'DO vramci_mc'!U21+'DO z_mc_vramci_prahy'!U21+'DO do_prahy_z_ceska'!U21-'VY vramci_mc'!U21-'VY mimomc_vramci_prahy'!U21-'VY mimoprahu_vramci_ceska'!U21-'VY zahranici'!U21</f>
        <v>1</v>
      </c>
      <c r="AN21" s="29">
        <f>'DO vramci_mc'!V21+'DO z_mc_vramci_prahy'!V21+'DO do_prahy_z_ceska'!V21-'VY vramci_mc'!V21-'VY mimomc_vramci_prahy'!V21-'VY mimoprahu_vramci_ceska'!V21-'VY zahranici'!V21</f>
        <v>-2</v>
      </c>
      <c r="AO21" s="29">
        <f>'DO vramci_mc'!W21+'DO z_mc_vramci_prahy'!W21+'DO do_prahy_z_ceska'!W21-'VY vramci_mc'!W21-'VY mimomc_vramci_prahy'!W21-'VY mimoprahu_vramci_ceska'!W21-'VY zahranici'!W21</f>
        <v>0</v>
      </c>
      <c r="AP21" s="29">
        <f>'DO vramci_mc'!X21+'DO z_mc_vramci_prahy'!X21+'DO do_prahy_z_ceska'!X21-'VY vramci_mc'!X21-'VY mimomc_vramci_prahy'!X21-'VY mimoprahu_vramci_ceska'!X21-'VY zahranici'!X21</f>
        <v>-14</v>
      </c>
      <c r="AQ21" s="30">
        <f>'DO vramci_mc'!Y21+'DO z_mc_vramci_prahy'!Y21+'DO do_prahy_z_ceska'!Y21-'VY vramci_mc'!Y21-'VY mimomc_vramci_prahy'!Y21-'VY mimoprahu_vramci_ceska'!Y21-'VY zahranici'!Y21</f>
        <v>-7</v>
      </c>
    </row>
    <row r="22" spans="2:43" x14ac:dyDescent="0.35">
      <c r="B22" s="13" t="str">
        <f>'DO vramci_mc'!B22</f>
        <v>Praha-Kolovraty</v>
      </c>
      <c r="C22" s="15">
        <f>'DO vramci_mc'!Z22+'DO z_mc_vramci_prahy'!Z22+'DO do_prahy_z_ceska'!Z22-'VY vramci_mc'!Z22-'VY mimomc_vramci_prahy'!Z22-'VY mimoprahu_vramci_ceska'!Z22-'VY zahranici'!Z22</f>
        <v>-965</v>
      </c>
      <c r="D22" s="15">
        <f t="shared" si="0"/>
        <v>-23</v>
      </c>
      <c r="E22" s="20">
        <f t="shared" si="1"/>
        <v>-9</v>
      </c>
      <c r="F22" s="21">
        <f t="shared" si="8"/>
        <v>9.3264248704663204E-3</v>
      </c>
      <c r="G22" s="20">
        <f t="shared" si="9"/>
        <v>-5</v>
      </c>
      <c r="H22" s="21">
        <f t="shared" si="10"/>
        <v>5.1813471502590676E-3</v>
      </c>
      <c r="I22" s="20">
        <f t="shared" si="2"/>
        <v>-9</v>
      </c>
      <c r="J22" s="21">
        <f t="shared" si="11"/>
        <v>9.3264248704663204E-3</v>
      </c>
      <c r="K22" s="15">
        <f t="shared" si="3"/>
        <v>-571</v>
      </c>
      <c r="L22" s="21">
        <f t="shared" si="12"/>
        <v>0.59170984455958553</v>
      </c>
      <c r="M22" s="15">
        <f t="shared" si="4"/>
        <v>-34</v>
      </c>
      <c r="N22" s="21">
        <f t="shared" si="13"/>
        <v>3.5233160621761656E-2</v>
      </c>
      <c r="O22" s="15">
        <f t="shared" si="5"/>
        <v>-277</v>
      </c>
      <c r="P22" s="24">
        <f t="shared" si="14"/>
        <v>0.28704663212435233</v>
      </c>
      <c r="Q22" s="15">
        <f t="shared" si="6"/>
        <v>-1</v>
      </c>
      <c r="R22" s="21">
        <f t="shared" si="15"/>
        <v>1.0362694300518134E-3</v>
      </c>
      <c r="S22" s="15">
        <f t="shared" si="7"/>
        <v>-59</v>
      </c>
      <c r="T22" s="26">
        <f t="shared" si="16"/>
        <v>6.1139896373056994E-2</v>
      </c>
      <c r="U22" s="29">
        <f>'DO vramci_mc'!C22+'DO z_mc_vramci_prahy'!C22+'DO do_prahy_z_ceska'!C22-'VY vramci_mc'!C22-'VY mimomc_vramci_prahy'!C22-'VY mimoprahu_vramci_ceska'!C22-'VY zahranici'!C22</f>
        <v>-17</v>
      </c>
      <c r="V22" s="29">
        <f>'DO vramci_mc'!D22+'DO z_mc_vramci_prahy'!D22+'DO do_prahy_z_ceska'!D22-'VY vramci_mc'!D22-'VY mimomc_vramci_prahy'!D22-'VY mimoprahu_vramci_ceska'!D22-'VY zahranici'!D22</f>
        <v>-113</v>
      </c>
      <c r="W22" s="29">
        <f>'DO vramci_mc'!E22+'DO z_mc_vramci_prahy'!E22+'DO do_prahy_z_ceska'!E22-'VY vramci_mc'!E22-'VY mimomc_vramci_prahy'!E22-'VY mimoprahu_vramci_ceska'!E22-'VY zahranici'!E22</f>
        <v>-222</v>
      </c>
      <c r="X22" s="29">
        <f>'DO vramci_mc'!F22+'DO z_mc_vramci_prahy'!F22+'DO do_prahy_z_ceska'!F22-'VY vramci_mc'!F22-'VY mimomc_vramci_prahy'!F22-'VY mimoprahu_vramci_ceska'!F22-'VY zahranici'!F22</f>
        <v>-262</v>
      </c>
      <c r="Y22" s="29">
        <f>'DO vramci_mc'!G22+'DO z_mc_vramci_prahy'!G22+'DO do_prahy_z_ceska'!G22-'VY vramci_mc'!G22-'VY mimomc_vramci_prahy'!G22-'VY mimoprahu_vramci_ceska'!G22-'VY zahranici'!G22</f>
        <v>-15</v>
      </c>
      <c r="Z22" s="29">
        <f>'DO vramci_mc'!H22+'DO z_mc_vramci_prahy'!H22+'DO do_prahy_z_ceska'!H22-'VY vramci_mc'!H22-'VY mimomc_vramci_prahy'!H22-'VY mimoprahu_vramci_ceska'!H22-'VY zahranici'!H22</f>
        <v>-1</v>
      </c>
      <c r="AA22" s="29">
        <f>'DO vramci_mc'!I22+'DO z_mc_vramci_prahy'!I22+'DO do_prahy_z_ceska'!I22-'VY vramci_mc'!I22-'VY mimomc_vramci_prahy'!I22-'VY mimoprahu_vramci_ceska'!I22-'VY zahranici'!I22</f>
        <v>-5</v>
      </c>
      <c r="AB22" s="29">
        <f>'DO vramci_mc'!J22+'DO z_mc_vramci_prahy'!J22+'DO do_prahy_z_ceska'!J22-'VY vramci_mc'!J22-'VY mimomc_vramci_prahy'!J22-'VY mimoprahu_vramci_ceska'!J22-'VY zahranici'!J22</f>
        <v>0</v>
      </c>
      <c r="AC22" s="29">
        <f>'DO vramci_mc'!K22+'DO z_mc_vramci_prahy'!K22+'DO do_prahy_z_ceska'!K22-'VY vramci_mc'!K22-'VY mimomc_vramci_prahy'!K22-'VY mimoprahu_vramci_ceska'!K22-'VY zahranici'!K22</f>
        <v>-9</v>
      </c>
      <c r="AD22" s="29">
        <f>'DO vramci_mc'!L22+'DO z_mc_vramci_prahy'!L22+'DO do_prahy_z_ceska'!L22-'VY vramci_mc'!L22-'VY mimomc_vramci_prahy'!L22-'VY mimoprahu_vramci_ceska'!L22-'VY zahranici'!L22</f>
        <v>-11</v>
      </c>
      <c r="AE22" s="29">
        <f>'DO vramci_mc'!M22+'DO z_mc_vramci_prahy'!M22+'DO do_prahy_z_ceska'!M22-'VY vramci_mc'!M22-'VY mimomc_vramci_prahy'!M22-'VY mimoprahu_vramci_ceska'!M22-'VY zahranici'!M22</f>
        <v>-2</v>
      </c>
      <c r="AF22" s="29">
        <f>'DO vramci_mc'!N22+'DO z_mc_vramci_prahy'!N22+'DO do_prahy_z_ceska'!N22-'VY vramci_mc'!N22-'VY mimomc_vramci_prahy'!N22-'VY mimoprahu_vramci_ceska'!N22-'VY zahranici'!N22</f>
        <v>0</v>
      </c>
      <c r="AG22" s="29">
        <f>'DO vramci_mc'!O22+'DO z_mc_vramci_prahy'!O22+'DO do_prahy_z_ceska'!O22-'VY vramci_mc'!O22-'VY mimomc_vramci_prahy'!O22-'VY mimoprahu_vramci_ceska'!O22-'VY zahranici'!O22</f>
        <v>-202</v>
      </c>
      <c r="AH22" s="29">
        <f>'DO vramci_mc'!P22+'DO z_mc_vramci_prahy'!P22+'DO do_prahy_z_ceska'!P22-'VY vramci_mc'!P22-'VY mimomc_vramci_prahy'!P22-'VY mimoprahu_vramci_ceska'!P22-'VY zahranici'!P22</f>
        <v>-8</v>
      </c>
      <c r="AI22" s="29">
        <f>'DO vramci_mc'!Q22+'DO z_mc_vramci_prahy'!Q22+'DO do_prahy_z_ceska'!Q22-'VY vramci_mc'!Q22-'VY mimomc_vramci_prahy'!Q22-'VY mimoprahu_vramci_ceska'!Q22-'VY zahranici'!Q22</f>
        <v>-5</v>
      </c>
      <c r="AJ22" s="29">
        <f>'DO vramci_mc'!R22+'DO z_mc_vramci_prahy'!R22+'DO do_prahy_z_ceska'!R22-'VY vramci_mc'!R22-'VY mimomc_vramci_prahy'!R22-'VY mimoprahu_vramci_ceska'!R22-'VY zahranici'!R22</f>
        <v>0</v>
      </c>
      <c r="AK22" s="29">
        <f>'DO vramci_mc'!S22+'DO z_mc_vramci_prahy'!S22+'DO do_prahy_z_ceska'!S22-'VY vramci_mc'!S22-'VY mimomc_vramci_prahy'!S22-'VY mimoprahu_vramci_ceska'!S22-'VY zahranici'!S22</f>
        <v>-12</v>
      </c>
      <c r="AL22" s="29">
        <f>'DO vramci_mc'!T22+'DO z_mc_vramci_prahy'!T22+'DO do_prahy_z_ceska'!T22-'VY vramci_mc'!T22-'VY mimomc_vramci_prahy'!T22-'VY mimoprahu_vramci_ceska'!T22-'VY zahranici'!T22</f>
        <v>-9</v>
      </c>
      <c r="AM22" s="29">
        <f>'DO vramci_mc'!U22+'DO z_mc_vramci_prahy'!U22+'DO do_prahy_z_ceska'!U22-'VY vramci_mc'!U22-'VY mimomc_vramci_prahy'!U22-'VY mimoprahu_vramci_ceska'!U22-'VY zahranici'!U22</f>
        <v>-6</v>
      </c>
      <c r="AN22" s="29">
        <f>'DO vramci_mc'!V22+'DO z_mc_vramci_prahy'!V22+'DO do_prahy_z_ceska'!V22-'VY vramci_mc'!V22-'VY mimomc_vramci_prahy'!V22-'VY mimoprahu_vramci_ceska'!V22-'VY zahranici'!V22</f>
        <v>-4</v>
      </c>
      <c r="AO22" s="29">
        <f>'DO vramci_mc'!W22+'DO z_mc_vramci_prahy'!W22+'DO do_prahy_z_ceska'!W22-'VY vramci_mc'!W22-'VY mimomc_vramci_prahy'!W22-'VY mimoprahu_vramci_ceska'!W22-'VY zahranici'!W22</f>
        <v>-3</v>
      </c>
      <c r="AP22" s="29">
        <f>'DO vramci_mc'!X22+'DO z_mc_vramci_prahy'!X22+'DO do_prahy_z_ceska'!X22-'VY vramci_mc'!X22-'VY mimomc_vramci_prahy'!X22-'VY mimoprahu_vramci_ceska'!X22-'VY zahranici'!X22</f>
        <v>-43</v>
      </c>
      <c r="AQ22" s="30">
        <f>'DO vramci_mc'!Y22+'DO z_mc_vramci_prahy'!Y22+'DO do_prahy_z_ceska'!Y22-'VY vramci_mc'!Y22-'VY mimomc_vramci_prahy'!Y22-'VY mimoprahu_vramci_ceska'!Y22-'VY zahranici'!Y22</f>
        <v>-16</v>
      </c>
    </row>
    <row r="23" spans="2:43" x14ac:dyDescent="0.35">
      <c r="B23" s="13" t="str">
        <f>'DO vramci_mc'!B23</f>
        <v>Praha-Královice</v>
      </c>
      <c r="C23" s="15">
        <f>'DO vramci_mc'!Z23+'DO z_mc_vramci_prahy'!Z23+'DO do_prahy_z_ceska'!Z23-'VY vramci_mc'!Z23-'VY mimomc_vramci_prahy'!Z23-'VY mimoprahu_vramci_ceska'!Z23-'VY zahranici'!Z23</f>
        <v>-75</v>
      </c>
      <c r="D23" s="15">
        <f t="shared" si="0"/>
        <v>-1</v>
      </c>
      <c r="E23" s="20">
        <f t="shared" si="1"/>
        <v>-1</v>
      </c>
      <c r="F23" s="21">
        <f t="shared" si="8"/>
        <v>1.3333333333333334E-2</v>
      </c>
      <c r="G23" s="20">
        <f t="shared" si="9"/>
        <v>0</v>
      </c>
      <c r="H23" s="21">
        <f t="shared" si="10"/>
        <v>0</v>
      </c>
      <c r="I23" s="20">
        <f t="shared" si="2"/>
        <v>0</v>
      </c>
      <c r="J23" s="21">
        <f t="shared" si="11"/>
        <v>0</v>
      </c>
      <c r="K23" s="15">
        <f t="shared" si="3"/>
        <v>-24</v>
      </c>
      <c r="L23" s="21">
        <f t="shared" si="12"/>
        <v>0.32</v>
      </c>
      <c r="M23" s="15">
        <f t="shared" si="4"/>
        <v>-7</v>
      </c>
      <c r="N23" s="21">
        <f t="shared" si="13"/>
        <v>9.3333333333333338E-2</v>
      </c>
      <c r="O23" s="15">
        <f t="shared" si="5"/>
        <v>-36</v>
      </c>
      <c r="P23" s="24">
        <f t="shared" si="14"/>
        <v>0.48</v>
      </c>
      <c r="Q23" s="15">
        <f t="shared" si="6"/>
        <v>0</v>
      </c>
      <c r="R23" s="21">
        <f t="shared" si="15"/>
        <v>0</v>
      </c>
      <c r="S23" s="15">
        <f t="shared" si="7"/>
        <v>-7</v>
      </c>
      <c r="T23" s="26">
        <f t="shared" si="16"/>
        <v>9.3333333333333338E-2</v>
      </c>
      <c r="U23" s="29">
        <f>'DO vramci_mc'!C23+'DO z_mc_vramci_prahy'!C23+'DO do_prahy_z_ceska'!C23-'VY vramci_mc'!C23-'VY mimomc_vramci_prahy'!C23-'VY mimoprahu_vramci_ceska'!C23-'VY zahranici'!C23</f>
        <v>-1</v>
      </c>
      <c r="V23" s="29">
        <f>'DO vramci_mc'!D23+'DO z_mc_vramci_prahy'!D23+'DO do_prahy_z_ceska'!D23-'VY vramci_mc'!D23-'VY mimomc_vramci_prahy'!D23-'VY mimoprahu_vramci_ceska'!D23-'VY zahranici'!D23</f>
        <v>0</v>
      </c>
      <c r="W23" s="29">
        <f>'DO vramci_mc'!E23+'DO z_mc_vramci_prahy'!E23+'DO do_prahy_z_ceska'!E23-'VY vramci_mc'!E23-'VY mimomc_vramci_prahy'!E23-'VY mimoprahu_vramci_ceska'!E23-'VY zahranici'!E23</f>
        <v>-19</v>
      </c>
      <c r="X23" s="29">
        <f>'DO vramci_mc'!F23+'DO z_mc_vramci_prahy'!F23+'DO do_prahy_z_ceska'!F23-'VY vramci_mc'!F23-'VY mimomc_vramci_prahy'!F23-'VY mimoprahu_vramci_ceska'!F23-'VY zahranici'!F23</f>
        <v>-22</v>
      </c>
      <c r="Y23" s="29">
        <f>'DO vramci_mc'!G23+'DO z_mc_vramci_prahy'!G23+'DO do_prahy_z_ceska'!G23-'VY vramci_mc'!G23-'VY mimomc_vramci_prahy'!G23-'VY mimoprahu_vramci_ceska'!G23-'VY zahranici'!G23</f>
        <v>-14</v>
      </c>
      <c r="Z23" s="29">
        <f>'DO vramci_mc'!H23+'DO z_mc_vramci_prahy'!H23+'DO do_prahy_z_ceska'!H23-'VY vramci_mc'!H23-'VY mimomc_vramci_prahy'!H23-'VY mimoprahu_vramci_ceska'!H23-'VY zahranici'!H23</f>
        <v>0</v>
      </c>
      <c r="AA23" s="29">
        <f>'DO vramci_mc'!I23+'DO z_mc_vramci_prahy'!I23+'DO do_prahy_z_ceska'!I23-'VY vramci_mc'!I23-'VY mimomc_vramci_prahy'!I23-'VY mimoprahu_vramci_ceska'!I23-'VY zahranici'!I23</f>
        <v>0</v>
      </c>
      <c r="AB23" s="29">
        <f>'DO vramci_mc'!J23+'DO z_mc_vramci_prahy'!J23+'DO do_prahy_z_ceska'!J23-'VY vramci_mc'!J23-'VY mimomc_vramci_prahy'!J23-'VY mimoprahu_vramci_ceska'!J23-'VY zahranici'!J23</f>
        <v>0</v>
      </c>
      <c r="AC23" s="29">
        <f>'DO vramci_mc'!K23+'DO z_mc_vramci_prahy'!K23+'DO do_prahy_z_ceska'!K23-'VY vramci_mc'!K23-'VY mimomc_vramci_prahy'!K23-'VY mimoprahu_vramci_ceska'!K23-'VY zahranici'!K23</f>
        <v>-1</v>
      </c>
      <c r="AD23" s="29">
        <f>'DO vramci_mc'!L23+'DO z_mc_vramci_prahy'!L23+'DO do_prahy_z_ceska'!L23-'VY vramci_mc'!L23-'VY mimomc_vramci_prahy'!L23-'VY mimoprahu_vramci_ceska'!L23-'VY zahranici'!L23</f>
        <v>0</v>
      </c>
      <c r="AE23" s="29">
        <f>'DO vramci_mc'!M23+'DO z_mc_vramci_prahy'!M23+'DO do_prahy_z_ceska'!M23-'VY vramci_mc'!M23-'VY mimomc_vramci_prahy'!M23-'VY mimoprahu_vramci_ceska'!M23-'VY zahranici'!M23</f>
        <v>-3</v>
      </c>
      <c r="AF23" s="29">
        <f>'DO vramci_mc'!N23+'DO z_mc_vramci_prahy'!N23+'DO do_prahy_z_ceska'!N23-'VY vramci_mc'!N23-'VY mimomc_vramci_prahy'!N23-'VY mimoprahu_vramci_ceska'!N23-'VY zahranici'!N23</f>
        <v>0</v>
      </c>
      <c r="AG23" s="29">
        <f>'DO vramci_mc'!O23+'DO z_mc_vramci_prahy'!O23+'DO do_prahy_z_ceska'!O23-'VY vramci_mc'!O23-'VY mimomc_vramci_prahy'!O23-'VY mimoprahu_vramci_ceska'!O23-'VY zahranici'!O23</f>
        <v>-1</v>
      </c>
      <c r="AH23" s="29">
        <f>'DO vramci_mc'!P23+'DO z_mc_vramci_prahy'!P23+'DO do_prahy_z_ceska'!P23-'VY vramci_mc'!P23-'VY mimomc_vramci_prahy'!P23-'VY mimoprahu_vramci_ceska'!P23-'VY zahranici'!P23</f>
        <v>-1</v>
      </c>
      <c r="AI23" s="29">
        <f>'DO vramci_mc'!Q23+'DO z_mc_vramci_prahy'!Q23+'DO do_prahy_z_ceska'!Q23-'VY vramci_mc'!Q23-'VY mimomc_vramci_prahy'!Q23-'VY mimoprahu_vramci_ceska'!Q23-'VY zahranici'!Q23</f>
        <v>0</v>
      </c>
      <c r="AJ23" s="29">
        <f>'DO vramci_mc'!R23+'DO z_mc_vramci_prahy'!R23+'DO do_prahy_z_ceska'!R23-'VY vramci_mc'!R23-'VY mimomc_vramci_prahy'!R23-'VY mimoprahu_vramci_ceska'!R23-'VY zahranici'!R23</f>
        <v>0</v>
      </c>
      <c r="AK23" s="29">
        <f>'DO vramci_mc'!S23+'DO z_mc_vramci_prahy'!S23+'DO do_prahy_z_ceska'!S23-'VY vramci_mc'!S23-'VY mimomc_vramci_prahy'!S23-'VY mimoprahu_vramci_ceska'!S23-'VY zahranici'!S23</f>
        <v>-5</v>
      </c>
      <c r="AL23" s="29">
        <f>'DO vramci_mc'!T23+'DO z_mc_vramci_prahy'!T23+'DO do_prahy_z_ceska'!T23-'VY vramci_mc'!T23-'VY mimomc_vramci_prahy'!T23-'VY mimoprahu_vramci_ceska'!T23-'VY zahranici'!T23</f>
        <v>-1</v>
      </c>
      <c r="AM23" s="29">
        <f>'DO vramci_mc'!U23+'DO z_mc_vramci_prahy'!U23+'DO do_prahy_z_ceska'!U23-'VY vramci_mc'!U23-'VY mimomc_vramci_prahy'!U23-'VY mimoprahu_vramci_ceska'!U23-'VY zahranici'!U23</f>
        <v>0</v>
      </c>
      <c r="AN23" s="29">
        <f>'DO vramci_mc'!V23+'DO z_mc_vramci_prahy'!V23+'DO do_prahy_z_ceska'!V23-'VY vramci_mc'!V23-'VY mimomc_vramci_prahy'!V23-'VY mimoprahu_vramci_ceska'!V23-'VY zahranici'!V23</f>
        <v>0</v>
      </c>
      <c r="AO23" s="29">
        <f>'DO vramci_mc'!W23+'DO z_mc_vramci_prahy'!W23+'DO do_prahy_z_ceska'!W23-'VY vramci_mc'!W23-'VY mimomc_vramci_prahy'!W23-'VY mimoprahu_vramci_ceska'!W23-'VY zahranici'!W23</f>
        <v>0</v>
      </c>
      <c r="AP23" s="29">
        <f>'DO vramci_mc'!X23+'DO z_mc_vramci_prahy'!X23+'DO do_prahy_z_ceska'!X23-'VY vramci_mc'!X23-'VY mimomc_vramci_prahy'!X23-'VY mimoprahu_vramci_ceska'!X23-'VY zahranici'!X23</f>
        <v>-6</v>
      </c>
      <c r="AQ23" s="30">
        <f>'DO vramci_mc'!Y23+'DO z_mc_vramci_prahy'!Y23+'DO do_prahy_z_ceska'!Y23-'VY vramci_mc'!Y23-'VY mimomc_vramci_prahy'!Y23-'VY mimoprahu_vramci_ceska'!Y23-'VY zahranici'!Y23</f>
        <v>-1</v>
      </c>
    </row>
    <row r="24" spans="2:43" x14ac:dyDescent="0.35">
      <c r="B24" s="13" t="str">
        <f>'DO vramci_mc'!B24</f>
        <v>Praha-Křeslice</v>
      </c>
      <c r="C24" s="15">
        <f>'DO vramci_mc'!Z24+'DO z_mc_vramci_prahy'!Z24+'DO do_prahy_z_ceska'!Z24-'VY vramci_mc'!Z24-'VY mimomc_vramci_prahy'!Z24-'VY mimoprahu_vramci_ceska'!Z24-'VY zahranici'!Z24</f>
        <v>-295</v>
      </c>
      <c r="D24" s="15">
        <f t="shared" si="0"/>
        <v>-4</v>
      </c>
      <c r="E24" s="20">
        <f t="shared" si="1"/>
        <v>-3</v>
      </c>
      <c r="F24" s="21">
        <f t="shared" si="8"/>
        <v>1.0169491525423728E-2</v>
      </c>
      <c r="G24" s="20">
        <f t="shared" si="9"/>
        <v>-1</v>
      </c>
      <c r="H24" s="21">
        <f t="shared" si="10"/>
        <v>3.3898305084745762E-3</v>
      </c>
      <c r="I24" s="20">
        <f t="shared" si="2"/>
        <v>0</v>
      </c>
      <c r="J24" s="21">
        <f t="shared" si="11"/>
        <v>0</v>
      </c>
      <c r="K24" s="15">
        <f t="shared" si="3"/>
        <v>-151</v>
      </c>
      <c r="L24" s="21">
        <f t="shared" si="12"/>
        <v>0.51186440677966105</v>
      </c>
      <c r="M24" s="15">
        <f t="shared" si="4"/>
        <v>-20</v>
      </c>
      <c r="N24" s="21">
        <f t="shared" si="13"/>
        <v>6.7796610169491525E-2</v>
      </c>
      <c r="O24" s="15">
        <f t="shared" si="5"/>
        <v>-112</v>
      </c>
      <c r="P24" s="24">
        <f t="shared" si="14"/>
        <v>0.37966101694915255</v>
      </c>
      <c r="Q24" s="15">
        <f t="shared" si="6"/>
        <v>0</v>
      </c>
      <c r="R24" s="21">
        <f t="shared" si="15"/>
        <v>0</v>
      </c>
      <c r="S24" s="15">
        <f t="shared" si="7"/>
        <v>-8</v>
      </c>
      <c r="T24" s="26">
        <f t="shared" si="16"/>
        <v>2.7118644067796609E-2</v>
      </c>
      <c r="U24" s="29">
        <f>'DO vramci_mc'!C24+'DO z_mc_vramci_prahy'!C24+'DO do_prahy_z_ceska'!C24-'VY vramci_mc'!C24-'VY mimomc_vramci_prahy'!C24-'VY mimoprahu_vramci_ceska'!C24-'VY zahranici'!C24</f>
        <v>-6</v>
      </c>
      <c r="V24" s="29">
        <f>'DO vramci_mc'!D24+'DO z_mc_vramci_prahy'!D24+'DO do_prahy_z_ceska'!D24-'VY vramci_mc'!D24-'VY mimomc_vramci_prahy'!D24-'VY mimoprahu_vramci_ceska'!D24-'VY zahranici'!D24</f>
        <v>-2</v>
      </c>
      <c r="W24" s="29">
        <f>'DO vramci_mc'!E24+'DO z_mc_vramci_prahy'!E24+'DO do_prahy_z_ceska'!E24-'VY vramci_mc'!E24-'VY mimomc_vramci_prahy'!E24-'VY mimoprahu_vramci_ceska'!E24-'VY zahranici'!E24</f>
        <v>-141</v>
      </c>
      <c r="X24" s="29">
        <f>'DO vramci_mc'!F24+'DO z_mc_vramci_prahy'!F24+'DO do_prahy_z_ceska'!F24-'VY vramci_mc'!F24-'VY mimomc_vramci_prahy'!F24-'VY mimoprahu_vramci_ceska'!F24-'VY zahranici'!F24</f>
        <v>-93</v>
      </c>
      <c r="Y24" s="29">
        <f>'DO vramci_mc'!G24+'DO z_mc_vramci_prahy'!G24+'DO do_prahy_z_ceska'!G24-'VY vramci_mc'!G24-'VY mimomc_vramci_prahy'!G24-'VY mimoprahu_vramci_ceska'!G24-'VY zahranici'!G24</f>
        <v>-19</v>
      </c>
      <c r="Z24" s="29">
        <f>'DO vramci_mc'!H24+'DO z_mc_vramci_prahy'!H24+'DO do_prahy_z_ceska'!H24-'VY vramci_mc'!H24-'VY mimomc_vramci_prahy'!H24-'VY mimoprahu_vramci_ceska'!H24-'VY zahranici'!H24</f>
        <v>0</v>
      </c>
      <c r="AA24" s="29">
        <f>'DO vramci_mc'!I24+'DO z_mc_vramci_prahy'!I24+'DO do_prahy_z_ceska'!I24-'VY vramci_mc'!I24-'VY mimomc_vramci_prahy'!I24-'VY mimoprahu_vramci_ceska'!I24-'VY zahranici'!I24</f>
        <v>-1</v>
      </c>
      <c r="AB24" s="29">
        <f>'DO vramci_mc'!J24+'DO z_mc_vramci_prahy'!J24+'DO do_prahy_z_ceska'!J24-'VY vramci_mc'!J24-'VY mimomc_vramci_prahy'!J24-'VY mimoprahu_vramci_ceska'!J24-'VY zahranici'!J24</f>
        <v>-2</v>
      </c>
      <c r="AC24" s="29">
        <f>'DO vramci_mc'!K24+'DO z_mc_vramci_prahy'!K24+'DO do_prahy_z_ceska'!K24-'VY vramci_mc'!K24-'VY mimomc_vramci_prahy'!K24-'VY mimoprahu_vramci_ceska'!K24-'VY zahranici'!K24</f>
        <v>-3</v>
      </c>
      <c r="AD24" s="29">
        <f>'DO vramci_mc'!L24+'DO z_mc_vramci_prahy'!L24+'DO do_prahy_z_ceska'!L24-'VY vramci_mc'!L24-'VY mimomc_vramci_prahy'!L24-'VY mimoprahu_vramci_ceska'!L24-'VY zahranici'!L24</f>
        <v>0</v>
      </c>
      <c r="AE24" s="29">
        <f>'DO vramci_mc'!M24+'DO z_mc_vramci_prahy'!M24+'DO do_prahy_z_ceska'!M24-'VY vramci_mc'!M24-'VY mimomc_vramci_prahy'!M24-'VY mimoprahu_vramci_ceska'!M24-'VY zahranici'!M24</f>
        <v>-2</v>
      </c>
      <c r="AF24" s="29">
        <f>'DO vramci_mc'!N24+'DO z_mc_vramci_prahy'!N24+'DO do_prahy_z_ceska'!N24-'VY vramci_mc'!N24-'VY mimomc_vramci_prahy'!N24-'VY mimoprahu_vramci_ceska'!N24-'VY zahranici'!N24</f>
        <v>0</v>
      </c>
      <c r="AG24" s="29">
        <f>'DO vramci_mc'!O24+'DO z_mc_vramci_prahy'!O24+'DO do_prahy_z_ceska'!O24-'VY vramci_mc'!O24-'VY mimomc_vramci_prahy'!O24-'VY mimoprahu_vramci_ceska'!O24-'VY zahranici'!O24</f>
        <v>0</v>
      </c>
      <c r="AH24" s="29">
        <f>'DO vramci_mc'!P24+'DO z_mc_vramci_prahy'!P24+'DO do_prahy_z_ceska'!P24-'VY vramci_mc'!P24-'VY mimomc_vramci_prahy'!P24-'VY mimoprahu_vramci_ceska'!P24-'VY zahranici'!P24</f>
        <v>0</v>
      </c>
      <c r="AI24" s="29">
        <f>'DO vramci_mc'!Q24+'DO z_mc_vramci_prahy'!Q24+'DO do_prahy_z_ceska'!Q24-'VY vramci_mc'!Q24-'VY mimomc_vramci_prahy'!Q24-'VY mimoprahu_vramci_ceska'!Q24-'VY zahranici'!Q24</f>
        <v>0</v>
      </c>
      <c r="AJ24" s="29">
        <f>'DO vramci_mc'!R24+'DO z_mc_vramci_prahy'!R24+'DO do_prahy_z_ceska'!R24-'VY vramci_mc'!R24-'VY mimomc_vramci_prahy'!R24-'VY mimoprahu_vramci_ceska'!R24-'VY zahranici'!R24</f>
        <v>0</v>
      </c>
      <c r="AK24" s="29">
        <f>'DO vramci_mc'!S24+'DO z_mc_vramci_prahy'!S24+'DO do_prahy_z_ceska'!S24-'VY vramci_mc'!S24-'VY mimomc_vramci_prahy'!S24-'VY mimoprahu_vramci_ceska'!S24-'VY zahranici'!S24</f>
        <v>-14</v>
      </c>
      <c r="AL24" s="29">
        <f>'DO vramci_mc'!T24+'DO z_mc_vramci_prahy'!T24+'DO do_prahy_z_ceska'!T24-'VY vramci_mc'!T24-'VY mimomc_vramci_prahy'!T24-'VY mimoprahu_vramci_ceska'!T24-'VY zahranici'!T24</f>
        <v>-6</v>
      </c>
      <c r="AM24" s="29">
        <f>'DO vramci_mc'!U24+'DO z_mc_vramci_prahy'!U24+'DO do_prahy_z_ceska'!U24-'VY vramci_mc'!U24-'VY mimomc_vramci_prahy'!U24-'VY mimoprahu_vramci_ceska'!U24-'VY zahranici'!U24</f>
        <v>0</v>
      </c>
      <c r="AN24" s="29">
        <f>'DO vramci_mc'!V24+'DO z_mc_vramci_prahy'!V24+'DO do_prahy_z_ceska'!V24-'VY vramci_mc'!V24-'VY mimomc_vramci_prahy'!V24-'VY mimoprahu_vramci_ceska'!V24-'VY zahranici'!V24</f>
        <v>0</v>
      </c>
      <c r="AO24" s="29">
        <f>'DO vramci_mc'!W24+'DO z_mc_vramci_prahy'!W24+'DO do_prahy_z_ceska'!W24-'VY vramci_mc'!W24-'VY mimomc_vramci_prahy'!W24-'VY mimoprahu_vramci_ceska'!W24-'VY zahranici'!W24</f>
        <v>0</v>
      </c>
      <c r="AP24" s="29">
        <f>'DO vramci_mc'!X24+'DO z_mc_vramci_prahy'!X24+'DO do_prahy_z_ceska'!X24-'VY vramci_mc'!X24-'VY mimomc_vramci_prahy'!X24-'VY mimoprahu_vramci_ceska'!X24-'VY zahranici'!X24</f>
        <v>-5</v>
      </c>
      <c r="AQ24" s="30">
        <f>'DO vramci_mc'!Y24+'DO z_mc_vramci_prahy'!Y24+'DO do_prahy_z_ceska'!Y24-'VY vramci_mc'!Y24-'VY mimomc_vramci_prahy'!Y24-'VY mimoprahu_vramci_ceska'!Y24-'VY zahranici'!Y24</f>
        <v>-1</v>
      </c>
    </row>
    <row r="25" spans="2:43" x14ac:dyDescent="0.35">
      <c r="B25" s="13" t="str">
        <f>'DO vramci_mc'!B25</f>
        <v>Praha-Nedvězí</v>
      </c>
      <c r="C25" s="15">
        <f>'DO vramci_mc'!Z25+'DO z_mc_vramci_prahy'!Z25+'DO do_prahy_z_ceska'!Z25-'VY vramci_mc'!Z25-'VY mimomc_vramci_prahy'!Z25-'VY mimoprahu_vramci_ceska'!Z25-'VY zahranici'!Z25</f>
        <v>-73</v>
      </c>
      <c r="D25" s="15">
        <f t="shared" si="0"/>
        <v>0</v>
      </c>
      <c r="E25" s="20">
        <f t="shared" si="1"/>
        <v>0</v>
      </c>
      <c r="F25" s="21">
        <f t="shared" si="8"/>
        <v>0</v>
      </c>
      <c r="G25" s="20">
        <f t="shared" si="9"/>
        <v>0</v>
      </c>
      <c r="H25" s="21">
        <f t="shared" si="10"/>
        <v>0</v>
      </c>
      <c r="I25" s="20">
        <f t="shared" si="2"/>
        <v>0</v>
      </c>
      <c r="J25" s="21">
        <f t="shared" si="11"/>
        <v>0</v>
      </c>
      <c r="K25" s="15">
        <f t="shared" si="3"/>
        <v>-40</v>
      </c>
      <c r="L25" s="21">
        <f t="shared" si="12"/>
        <v>0.54794520547945202</v>
      </c>
      <c r="M25" s="15">
        <f t="shared" si="4"/>
        <v>-4</v>
      </c>
      <c r="N25" s="21">
        <f t="shared" si="13"/>
        <v>5.4794520547945202E-2</v>
      </c>
      <c r="O25" s="15">
        <f t="shared" si="5"/>
        <v>-25</v>
      </c>
      <c r="P25" s="24">
        <f t="shared" si="14"/>
        <v>0.34246575342465752</v>
      </c>
      <c r="Q25" s="15">
        <f t="shared" si="6"/>
        <v>0</v>
      </c>
      <c r="R25" s="21">
        <f t="shared" si="15"/>
        <v>0</v>
      </c>
      <c r="S25" s="15">
        <f t="shared" si="7"/>
        <v>-4</v>
      </c>
      <c r="T25" s="26">
        <f t="shared" si="16"/>
        <v>5.4794520547945202E-2</v>
      </c>
      <c r="U25" s="29">
        <f>'DO vramci_mc'!C25+'DO z_mc_vramci_prahy'!C25+'DO do_prahy_z_ceska'!C25-'VY vramci_mc'!C25-'VY mimomc_vramci_prahy'!C25-'VY mimoprahu_vramci_ceska'!C25-'VY zahranici'!C25</f>
        <v>-1</v>
      </c>
      <c r="V25" s="29">
        <f>'DO vramci_mc'!D25+'DO z_mc_vramci_prahy'!D25+'DO do_prahy_z_ceska'!D25-'VY vramci_mc'!D25-'VY mimomc_vramci_prahy'!D25-'VY mimoprahu_vramci_ceska'!D25-'VY zahranici'!D25</f>
        <v>-1</v>
      </c>
      <c r="W25" s="29">
        <f>'DO vramci_mc'!E25+'DO z_mc_vramci_prahy'!E25+'DO do_prahy_z_ceska'!E25-'VY vramci_mc'!E25-'VY mimomc_vramci_prahy'!E25-'VY mimoprahu_vramci_ceska'!E25-'VY zahranici'!E25</f>
        <v>-33</v>
      </c>
      <c r="X25" s="29">
        <f>'DO vramci_mc'!F25+'DO z_mc_vramci_prahy'!F25+'DO do_prahy_z_ceska'!F25-'VY vramci_mc'!F25-'VY mimomc_vramci_prahy'!F25-'VY mimoprahu_vramci_ceska'!F25-'VY zahranici'!F25</f>
        <v>-18</v>
      </c>
      <c r="Y25" s="29">
        <f>'DO vramci_mc'!G25+'DO z_mc_vramci_prahy'!G25+'DO do_prahy_z_ceska'!G25-'VY vramci_mc'!G25-'VY mimomc_vramci_prahy'!G25-'VY mimoprahu_vramci_ceska'!G25-'VY zahranici'!G25</f>
        <v>-7</v>
      </c>
      <c r="Z25" s="29">
        <f>'DO vramci_mc'!H25+'DO z_mc_vramci_prahy'!H25+'DO do_prahy_z_ceska'!H25-'VY vramci_mc'!H25-'VY mimomc_vramci_prahy'!H25-'VY mimoprahu_vramci_ceska'!H25-'VY zahranici'!H25</f>
        <v>0</v>
      </c>
      <c r="AA25" s="29">
        <f>'DO vramci_mc'!I25+'DO z_mc_vramci_prahy'!I25+'DO do_prahy_z_ceska'!I25-'VY vramci_mc'!I25-'VY mimomc_vramci_prahy'!I25-'VY mimoprahu_vramci_ceska'!I25-'VY zahranici'!I25</f>
        <v>0</v>
      </c>
      <c r="AB25" s="29">
        <f>'DO vramci_mc'!J25+'DO z_mc_vramci_prahy'!J25+'DO do_prahy_z_ceska'!J25-'VY vramci_mc'!J25-'VY mimomc_vramci_prahy'!J25-'VY mimoprahu_vramci_ceska'!J25-'VY zahranici'!J25</f>
        <v>0</v>
      </c>
      <c r="AC25" s="29">
        <f>'DO vramci_mc'!K25+'DO z_mc_vramci_prahy'!K25+'DO do_prahy_z_ceska'!K25-'VY vramci_mc'!K25-'VY mimomc_vramci_prahy'!K25-'VY mimoprahu_vramci_ceska'!K25-'VY zahranici'!K25</f>
        <v>0</v>
      </c>
      <c r="AD25" s="29">
        <f>'DO vramci_mc'!L25+'DO z_mc_vramci_prahy'!L25+'DO do_prahy_z_ceska'!L25-'VY vramci_mc'!L25-'VY mimomc_vramci_prahy'!L25-'VY mimoprahu_vramci_ceska'!L25-'VY zahranici'!L25</f>
        <v>-1</v>
      </c>
      <c r="AE25" s="29">
        <f>'DO vramci_mc'!M25+'DO z_mc_vramci_prahy'!M25+'DO do_prahy_z_ceska'!M25-'VY vramci_mc'!M25-'VY mimomc_vramci_prahy'!M25-'VY mimoprahu_vramci_ceska'!M25-'VY zahranici'!M25</f>
        <v>-1</v>
      </c>
      <c r="AF25" s="29">
        <f>'DO vramci_mc'!N25+'DO z_mc_vramci_prahy'!N25+'DO do_prahy_z_ceska'!N25-'VY vramci_mc'!N25-'VY mimomc_vramci_prahy'!N25-'VY mimoprahu_vramci_ceska'!N25-'VY zahranici'!N25</f>
        <v>0</v>
      </c>
      <c r="AG25" s="29">
        <f>'DO vramci_mc'!O25+'DO z_mc_vramci_prahy'!O25+'DO do_prahy_z_ceska'!O25-'VY vramci_mc'!O25-'VY mimomc_vramci_prahy'!O25-'VY mimoprahu_vramci_ceska'!O25-'VY zahranici'!O25</f>
        <v>-3</v>
      </c>
      <c r="AH25" s="29">
        <f>'DO vramci_mc'!P25+'DO z_mc_vramci_prahy'!P25+'DO do_prahy_z_ceska'!P25-'VY vramci_mc'!P25-'VY mimomc_vramci_prahy'!P25-'VY mimoprahu_vramci_ceska'!P25-'VY zahranici'!P25</f>
        <v>-1</v>
      </c>
      <c r="AI25" s="29">
        <f>'DO vramci_mc'!Q25+'DO z_mc_vramci_prahy'!Q25+'DO do_prahy_z_ceska'!Q25-'VY vramci_mc'!Q25-'VY mimomc_vramci_prahy'!Q25-'VY mimoprahu_vramci_ceska'!Q25-'VY zahranici'!Q25</f>
        <v>0</v>
      </c>
      <c r="AJ25" s="29">
        <f>'DO vramci_mc'!R25+'DO z_mc_vramci_prahy'!R25+'DO do_prahy_z_ceska'!R25-'VY vramci_mc'!R25-'VY mimomc_vramci_prahy'!R25-'VY mimoprahu_vramci_ceska'!R25-'VY zahranici'!R25</f>
        <v>0</v>
      </c>
      <c r="AK25" s="29">
        <f>'DO vramci_mc'!S25+'DO z_mc_vramci_prahy'!S25+'DO do_prahy_z_ceska'!S25-'VY vramci_mc'!S25-'VY mimomc_vramci_prahy'!S25-'VY mimoprahu_vramci_ceska'!S25-'VY zahranici'!S25</f>
        <v>-3</v>
      </c>
      <c r="AL25" s="29">
        <f>'DO vramci_mc'!T25+'DO z_mc_vramci_prahy'!T25+'DO do_prahy_z_ceska'!T25-'VY vramci_mc'!T25-'VY mimomc_vramci_prahy'!T25-'VY mimoprahu_vramci_ceska'!T25-'VY zahranici'!T25</f>
        <v>0</v>
      </c>
      <c r="AM25" s="29">
        <f>'DO vramci_mc'!U25+'DO z_mc_vramci_prahy'!U25+'DO do_prahy_z_ceska'!U25-'VY vramci_mc'!U25-'VY mimomc_vramci_prahy'!U25-'VY mimoprahu_vramci_ceska'!U25-'VY zahranici'!U25</f>
        <v>0</v>
      </c>
      <c r="AN25" s="29">
        <f>'DO vramci_mc'!V25+'DO z_mc_vramci_prahy'!V25+'DO do_prahy_z_ceska'!V25-'VY vramci_mc'!V25-'VY mimomc_vramci_prahy'!V25-'VY mimoprahu_vramci_ceska'!V25-'VY zahranici'!V25</f>
        <v>0</v>
      </c>
      <c r="AO25" s="29">
        <f>'DO vramci_mc'!W25+'DO z_mc_vramci_prahy'!W25+'DO do_prahy_z_ceska'!W25-'VY vramci_mc'!W25-'VY mimomc_vramci_prahy'!W25-'VY mimoprahu_vramci_ceska'!W25-'VY zahranici'!W25</f>
        <v>0</v>
      </c>
      <c r="AP25" s="29">
        <f>'DO vramci_mc'!X25+'DO z_mc_vramci_prahy'!X25+'DO do_prahy_z_ceska'!X25-'VY vramci_mc'!X25-'VY mimomc_vramci_prahy'!X25-'VY mimoprahu_vramci_ceska'!X25-'VY zahranici'!X25</f>
        <v>-2</v>
      </c>
      <c r="AQ25" s="30">
        <f>'DO vramci_mc'!Y25+'DO z_mc_vramci_prahy'!Y25+'DO do_prahy_z_ceska'!Y25-'VY vramci_mc'!Y25-'VY mimomc_vramci_prahy'!Y25-'VY mimoprahu_vramci_ceska'!Y25-'VY zahranici'!Y25</f>
        <v>-2</v>
      </c>
    </row>
    <row r="26" spans="2:43" x14ac:dyDescent="0.35">
      <c r="B26" s="13" t="str">
        <f>'DO vramci_mc'!B26</f>
        <v>Praha-Satalice</v>
      </c>
      <c r="C26" s="15">
        <f>'DO vramci_mc'!Z26+'DO z_mc_vramci_prahy'!Z26+'DO do_prahy_z_ceska'!Z26-'VY vramci_mc'!Z26-'VY mimomc_vramci_prahy'!Z26-'VY mimoprahu_vramci_ceska'!Z26-'VY zahranici'!Z26</f>
        <v>-2</v>
      </c>
      <c r="D26" s="15">
        <f t="shared" si="0"/>
        <v>-18</v>
      </c>
      <c r="E26" s="20">
        <f t="shared" si="1"/>
        <v>-13</v>
      </c>
      <c r="F26" s="21">
        <f t="shared" si="8"/>
        <v>6.5</v>
      </c>
      <c r="G26" s="20">
        <f t="shared" si="9"/>
        <v>-1</v>
      </c>
      <c r="H26" s="21">
        <f t="shared" si="10"/>
        <v>0.5</v>
      </c>
      <c r="I26" s="20">
        <f t="shared" si="2"/>
        <v>-4</v>
      </c>
      <c r="J26" s="21">
        <f t="shared" si="11"/>
        <v>2</v>
      </c>
      <c r="K26" s="15">
        <f t="shared" si="3"/>
        <v>-18</v>
      </c>
      <c r="L26" s="21">
        <f t="shared" si="12"/>
        <v>9</v>
      </c>
      <c r="M26" s="15">
        <f t="shared" si="4"/>
        <v>-16</v>
      </c>
      <c r="N26" s="21">
        <f t="shared" si="13"/>
        <v>8</v>
      </c>
      <c r="O26" s="15">
        <f t="shared" si="5"/>
        <v>39</v>
      </c>
      <c r="P26" s="24">
        <f t="shared" si="14"/>
        <v>-19.5</v>
      </c>
      <c r="Q26" s="15">
        <f t="shared" si="6"/>
        <v>1</v>
      </c>
      <c r="R26" s="21">
        <f t="shared" si="15"/>
        <v>-0.5</v>
      </c>
      <c r="S26" s="15">
        <f t="shared" si="7"/>
        <v>10</v>
      </c>
      <c r="T26" s="26">
        <f t="shared" si="16"/>
        <v>-5</v>
      </c>
      <c r="U26" s="29">
        <f>'DO vramci_mc'!C26+'DO z_mc_vramci_prahy'!C26+'DO do_prahy_z_ceska'!C26-'VY vramci_mc'!C26-'VY mimomc_vramci_prahy'!C26-'VY mimoprahu_vramci_ceska'!C26-'VY zahranici'!C26</f>
        <v>22</v>
      </c>
      <c r="V26" s="29">
        <f>'DO vramci_mc'!D26+'DO z_mc_vramci_prahy'!D26+'DO do_prahy_z_ceska'!D26-'VY vramci_mc'!D26-'VY mimomc_vramci_prahy'!D26-'VY mimoprahu_vramci_ceska'!D26-'VY zahranici'!D26</f>
        <v>1</v>
      </c>
      <c r="W26" s="29">
        <f>'DO vramci_mc'!E26+'DO z_mc_vramci_prahy'!E26+'DO do_prahy_z_ceska'!E26-'VY vramci_mc'!E26-'VY mimomc_vramci_prahy'!E26-'VY mimoprahu_vramci_ceska'!E26-'VY zahranici'!E26</f>
        <v>-38</v>
      </c>
      <c r="X26" s="29">
        <f>'DO vramci_mc'!F26+'DO z_mc_vramci_prahy'!F26+'DO do_prahy_z_ceska'!F26-'VY vramci_mc'!F26-'VY mimomc_vramci_prahy'!F26-'VY mimoprahu_vramci_ceska'!F26-'VY zahranici'!F26</f>
        <v>3</v>
      </c>
      <c r="Y26" s="29">
        <f>'DO vramci_mc'!G26+'DO z_mc_vramci_prahy'!G26+'DO do_prahy_z_ceska'!G26-'VY vramci_mc'!G26-'VY mimomc_vramci_prahy'!G26-'VY mimoprahu_vramci_ceska'!G26-'VY zahranici'!G26</f>
        <v>36</v>
      </c>
      <c r="Z26" s="29">
        <f>'DO vramci_mc'!H26+'DO z_mc_vramci_prahy'!H26+'DO do_prahy_z_ceska'!H26-'VY vramci_mc'!H26-'VY mimomc_vramci_prahy'!H26-'VY mimoprahu_vramci_ceska'!H26-'VY zahranici'!H26</f>
        <v>1</v>
      </c>
      <c r="AA26" s="29">
        <f>'DO vramci_mc'!I26+'DO z_mc_vramci_prahy'!I26+'DO do_prahy_z_ceska'!I26-'VY vramci_mc'!I26-'VY mimomc_vramci_prahy'!I26-'VY mimoprahu_vramci_ceska'!I26-'VY zahranici'!I26</f>
        <v>-1</v>
      </c>
      <c r="AB26" s="29">
        <f>'DO vramci_mc'!J26+'DO z_mc_vramci_prahy'!J26+'DO do_prahy_z_ceska'!J26-'VY vramci_mc'!J26-'VY mimomc_vramci_prahy'!J26-'VY mimoprahu_vramci_ceska'!J26-'VY zahranici'!J26</f>
        <v>3</v>
      </c>
      <c r="AC26" s="29">
        <f>'DO vramci_mc'!K26+'DO z_mc_vramci_prahy'!K26+'DO do_prahy_z_ceska'!K26-'VY vramci_mc'!K26-'VY mimomc_vramci_prahy'!K26-'VY mimoprahu_vramci_ceska'!K26-'VY zahranici'!K26</f>
        <v>-13</v>
      </c>
      <c r="AD26" s="29">
        <f>'DO vramci_mc'!L26+'DO z_mc_vramci_prahy'!L26+'DO do_prahy_z_ceska'!L26-'VY vramci_mc'!L26-'VY mimomc_vramci_prahy'!L26-'VY mimoprahu_vramci_ceska'!L26-'VY zahranici'!L26</f>
        <v>-3</v>
      </c>
      <c r="AE26" s="29">
        <f>'DO vramci_mc'!M26+'DO z_mc_vramci_prahy'!M26+'DO do_prahy_z_ceska'!M26-'VY vramci_mc'!M26-'VY mimomc_vramci_prahy'!M26-'VY mimoprahu_vramci_ceska'!M26-'VY zahranici'!M26</f>
        <v>4</v>
      </c>
      <c r="AF26" s="29">
        <f>'DO vramci_mc'!N26+'DO z_mc_vramci_prahy'!N26+'DO do_prahy_z_ceska'!N26-'VY vramci_mc'!N26-'VY mimomc_vramci_prahy'!N26-'VY mimoprahu_vramci_ceska'!N26-'VY zahranici'!N26</f>
        <v>0</v>
      </c>
      <c r="AG26" s="29">
        <f>'DO vramci_mc'!O26+'DO z_mc_vramci_prahy'!O26+'DO do_prahy_z_ceska'!O26-'VY vramci_mc'!O26-'VY mimomc_vramci_prahy'!O26-'VY mimoprahu_vramci_ceska'!O26-'VY zahranici'!O26</f>
        <v>-8</v>
      </c>
      <c r="AH26" s="29">
        <f>'DO vramci_mc'!P26+'DO z_mc_vramci_prahy'!P26+'DO do_prahy_z_ceska'!P26-'VY vramci_mc'!P26-'VY mimomc_vramci_prahy'!P26-'VY mimoprahu_vramci_ceska'!P26-'VY zahranici'!P26</f>
        <v>-1</v>
      </c>
      <c r="AI26" s="29">
        <f>'DO vramci_mc'!Q26+'DO z_mc_vramci_prahy'!Q26+'DO do_prahy_z_ceska'!Q26-'VY vramci_mc'!Q26-'VY mimomc_vramci_prahy'!Q26-'VY mimoprahu_vramci_ceska'!Q26-'VY zahranici'!Q26</f>
        <v>0</v>
      </c>
      <c r="AJ26" s="29">
        <f>'DO vramci_mc'!R26+'DO z_mc_vramci_prahy'!R26+'DO do_prahy_z_ceska'!R26-'VY vramci_mc'!R26-'VY mimomc_vramci_prahy'!R26-'VY mimoprahu_vramci_ceska'!R26-'VY zahranici'!R26</f>
        <v>0</v>
      </c>
      <c r="AK26" s="29">
        <f>'DO vramci_mc'!S26+'DO z_mc_vramci_prahy'!S26+'DO do_prahy_z_ceska'!S26-'VY vramci_mc'!S26-'VY mimomc_vramci_prahy'!S26-'VY mimoprahu_vramci_ceska'!S26-'VY zahranici'!S26</f>
        <v>-19</v>
      </c>
      <c r="AL26" s="29">
        <f>'DO vramci_mc'!T26+'DO z_mc_vramci_prahy'!T26+'DO do_prahy_z_ceska'!T26-'VY vramci_mc'!T26-'VY mimomc_vramci_prahy'!T26-'VY mimoprahu_vramci_ceska'!T26-'VY zahranici'!T26</f>
        <v>4</v>
      </c>
      <c r="AM26" s="29">
        <f>'DO vramci_mc'!U26+'DO z_mc_vramci_prahy'!U26+'DO do_prahy_z_ceska'!U26-'VY vramci_mc'!U26-'VY mimomc_vramci_prahy'!U26-'VY mimoprahu_vramci_ceska'!U26-'VY zahranici'!U26</f>
        <v>-2</v>
      </c>
      <c r="AN26" s="29">
        <f>'DO vramci_mc'!V26+'DO z_mc_vramci_prahy'!V26+'DO do_prahy_z_ceska'!V26-'VY vramci_mc'!V26-'VY mimomc_vramci_prahy'!V26-'VY mimoprahu_vramci_ceska'!V26-'VY zahranici'!V26</f>
        <v>4</v>
      </c>
      <c r="AO26" s="29">
        <f>'DO vramci_mc'!W26+'DO z_mc_vramci_prahy'!W26+'DO do_prahy_z_ceska'!W26-'VY vramci_mc'!W26-'VY mimomc_vramci_prahy'!W26-'VY mimoprahu_vramci_ceska'!W26-'VY zahranici'!W26</f>
        <v>-2</v>
      </c>
      <c r="AP26" s="29">
        <f>'DO vramci_mc'!X26+'DO z_mc_vramci_prahy'!X26+'DO do_prahy_z_ceska'!X26-'VY vramci_mc'!X26-'VY mimomc_vramci_prahy'!X26-'VY mimoprahu_vramci_ceska'!X26-'VY zahranici'!X26</f>
        <v>3</v>
      </c>
      <c r="AQ26" s="30">
        <f>'DO vramci_mc'!Y26+'DO z_mc_vramci_prahy'!Y26+'DO do_prahy_z_ceska'!Y26-'VY vramci_mc'!Y26-'VY mimomc_vramci_prahy'!Y26-'VY mimoprahu_vramci_ceska'!Y26-'VY zahranici'!Y26</f>
        <v>4</v>
      </c>
    </row>
    <row r="27" spans="2:43" x14ac:dyDescent="0.35">
      <c r="B27" s="13" t="str">
        <f>'DO vramci_mc'!B27</f>
        <v>Praha 22</v>
      </c>
      <c r="C27" s="15">
        <f>'DO vramci_mc'!Z27+'DO z_mc_vramci_prahy'!Z27+'DO do_prahy_z_ceska'!Z27-'VY vramci_mc'!Z27-'VY mimomc_vramci_prahy'!Z27-'VY mimoprahu_vramci_ceska'!Z27-'VY zahranici'!Z27</f>
        <v>-1186</v>
      </c>
      <c r="D27" s="15">
        <f t="shared" si="0"/>
        <v>-56</v>
      </c>
      <c r="E27" s="20">
        <f t="shared" si="1"/>
        <v>-61</v>
      </c>
      <c r="F27" s="21">
        <f t="shared" si="8"/>
        <v>5.1433389544688027E-2</v>
      </c>
      <c r="G27" s="20">
        <f t="shared" si="9"/>
        <v>-3</v>
      </c>
      <c r="H27" s="21">
        <f t="shared" si="10"/>
        <v>2.5295109612141651E-3</v>
      </c>
      <c r="I27" s="20">
        <f t="shared" si="2"/>
        <v>8</v>
      </c>
      <c r="J27" s="21">
        <f t="shared" si="11"/>
        <v>-6.7453625632377737E-3</v>
      </c>
      <c r="K27" s="15">
        <f t="shared" si="3"/>
        <v>-810</v>
      </c>
      <c r="L27" s="21">
        <f t="shared" si="12"/>
        <v>0.68296795952782463</v>
      </c>
      <c r="M27" s="15">
        <f t="shared" si="4"/>
        <v>-110</v>
      </c>
      <c r="N27" s="21">
        <f t="shared" si="13"/>
        <v>9.274873524451939E-2</v>
      </c>
      <c r="O27" s="15">
        <f t="shared" si="5"/>
        <v>-144</v>
      </c>
      <c r="P27" s="24">
        <f t="shared" si="14"/>
        <v>0.12141652613827993</v>
      </c>
      <c r="Q27" s="15">
        <f t="shared" si="6"/>
        <v>-1</v>
      </c>
      <c r="R27" s="21">
        <f t="shared" si="15"/>
        <v>8.4317032040472171E-4</v>
      </c>
      <c r="S27" s="15">
        <f t="shared" si="7"/>
        <v>-65</v>
      </c>
      <c r="T27" s="26">
        <f t="shared" si="16"/>
        <v>5.4806070826306917E-2</v>
      </c>
      <c r="U27" s="29">
        <f>'DO vramci_mc'!C27+'DO z_mc_vramci_prahy'!C27+'DO do_prahy_z_ceska'!C27-'VY vramci_mc'!C27-'VY mimomc_vramci_prahy'!C27-'VY mimoprahu_vramci_ceska'!C27-'VY zahranici'!C27</f>
        <v>22</v>
      </c>
      <c r="V27" s="29">
        <f>'DO vramci_mc'!D27+'DO z_mc_vramci_prahy'!D27+'DO do_prahy_z_ceska'!D27-'VY vramci_mc'!D27-'VY mimomc_vramci_prahy'!D27-'VY mimoprahu_vramci_ceska'!D27-'VY zahranici'!D27</f>
        <v>-21</v>
      </c>
      <c r="W27" s="29">
        <f>'DO vramci_mc'!E27+'DO z_mc_vramci_prahy'!E27+'DO do_prahy_z_ceska'!E27-'VY vramci_mc'!E27-'VY mimomc_vramci_prahy'!E27-'VY mimoprahu_vramci_ceska'!E27-'VY zahranici'!E27</f>
        <v>-626</v>
      </c>
      <c r="X27" s="29">
        <f>'DO vramci_mc'!F27+'DO z_mc_vramci_prahy'!F27+'DO do_prahy_z_ceska'!F27-'VY vramci_mc'!F27-'VY mimomc_vramci_prahy'!F27-'VY mimoprahu_vramci_ceska'!F27-'VY zahranici'!F27</f>
        <v>-120</v>
      </c>
      <c r="Y27" s="29">
        <f>'DO vramci_mc'!G27+'DO z_mc_vramci_prahy'!G27+'DO do_prahy_z_ceska'!G27-'VY vramci_mc'!G27-'VY mimomc_vramci_prahy'!G27-'VY mimoprahu_vramci_ceska'!G27-'VY zahranici'!G27</f>
        <v>-24</v>
      </c>
      <c r="Z27" s="29">
        <f>'DO vramci_mc'!H27+'DO z_mc_vramci_prahy'!H27+'DO do_prahy_z_ceska'!H27-'VY vramci_mc'!H27-'VY mimomc_vramci_prahy'!H27-'VY mimoprahu_vramci_ceska'!H27-'VY zahranici'!H27</f>
        <v>-1</v>
      </c>
      <c r="AA27" s="29">
        <f>'DO vramci_mc'!I27+'DO z_mc_vramci_prahy'!I27+'DO do_prahy_z_ceska'!I27-'VY vramci_mc'!I27-'VY mimomc_vramci_prahy'!I27-'VY mimoprahu_vramci_ceska'!I27-'VY zahranici'!I27</f>
        <v>-3</v>
      </c>
      <c r="AB27" s="29">
        <f>'DO vramci_mc'!J27+'DO z_mc_vramci_prahy'!J27+'DO do_prahy_z_ceska'!J27-'VY vramci_mc'!J27-'VY mimomc_vramci_prahy'!J27-'VY mimoprahu_vramci_ceska'!J27-'VY zahranici'!J27</f>
        <v>-7</v>
      </c>
      <c r="AC27" s="29">
        <f>'DO vramci_mc'!K27+'DO z_mc_vramci_prahy'!K27+'DO do_prahy_z_ceska'!K27-'VY vramci_mc'!K27-'VY mimomc_vramci_prahy'!K27-'VY mimoprahu_vramci_ceska'!K27-'VY zahranici'!K27</f>
        <v>-61</v>
      </c>
      <c r="AD27" s="29">
        <f>'DO vramci_mc'!L27+'DO z_mc_vramci_prahy'!L27+'DO do_prahy_z_ceska'!L27-'VY vramci_mc'!L27-'VY mimomc_vramci_prahy'!L27-'VY mimoprahu_vramci_ceska'!L27-'VY zahranici'!L27</f>
        <v>-5</v>
      </c>
      <c r="AE27" s="29">
        <f>'DO vramci_mc'!M27+'DO z_mc_vramci_prahy'!M27+'DO do_prahy_z_ceska'!M27-'VY vramci_mc'!M27-'VY mimomc_vramci_prahy'!M27-'VY mimoprahu_vramci_ceska'!M27-'VY zahranici'!M27</f>
        <v>-19</v>
      </c>
      <c r="AF27" s="29">
        <f>'DO vramci_mc'!N27+'DO z_mc_vramci_prahy'!N27+'DO do_prahy_z_ceska'!N27-'VY vramci_mc'!N27-'VY mimomc_vramci_prahy'!N27-'VY mimoprahu_vramci_ceska'!N27-'VY zahranici'!N27</f>
        <v>0</v>
      </c>
      <c r="AG27" s="29">
        <f>'DO vramci_mc'!O27+'DO z_mc_vramci_prahy'!O27+'DO do_prahy_z_ceska'!O27-'VY vramci_mc'!O27-'VY mimomc_vramci_prahy'!O27-'VY mimoprahu_vramci_ceska'!O27-'VY zahranici'!O27</f>
        <v>-152</v>
      </c>
      <c r="AH27" s="29">
        <f>'DO vramci_mc'!P27+'DO z_mc_vramci_prahy'!P27+'DO do_prahy_z_ceska'!P27-'VY vramci_mc'!P27-'VY mimomc_vramci_prahy'!P27-'VY mimoprahu_vramci_ceska'!P27-'VY zahranici'!P27</f>
        <v>1</v>
      </c>
      <c r="AI27" s="29">
        <f>'DO vramci_mc'!Q27+'DO z_mc_vramci_prahy'!Q27+'DO do_prahy_z_ceska'!Q27-'VY vramci_mc'!Q27-'VY mimomc_vramci_prahy'!Q27-'VY mimoprahu_vramci_ceska'!Q27-'VY zahranici'!Q27</f>
        <v>3</v>
      </c>
      <c r="AJ27" s="29">
        <f>'DO vramci_mc'!R27+'DO z_mc_vramci_prahy'!R27+'DO do_prahy_z_ceska'!R27-'VY vramci_mc'!R27-'VY mimomc_vramci_prahy'!R27-'VY mimoprahu_vramci_ceska'!R27-'VY zahranici'!R27</f>
        <v>3</v>
      </c>
      <c r="AK27" s="29">
        <f>'DO vramci_mc'!S27+'DO z_mc_vramci_prahy'!S27+'DO do_prahy_z_ceska'!S27-'VY vramci_mc'!S27-'VY mimomc_vramci_prahy'!S27-'VY mimoprahu_vramci_ceska'!S27-'VY zahranici'!S27</f>
        <v>-74</v>
      </c>
      <c r="AL27" s="29">
        <f>'DO vramci_mc'!T27+'DO z_mc_vramci_prahy'!T27+'DO do_prahy_z_ceska'!T27-'VY vramci_mc'!T27-'VY mimomc_vramci_prahy'!T27-'VY mimoprahu_vramci_ceska'!T27-'VY zahranici'!T27</f>
        <v>-40</v>
      </c>
      <c r="AM27" s="29">
        <f>'DO vramci_mc'!U27+'DO z_mc_vramci_prahy'!U27+'DO do_prahy_z_ceska'!U27-'VY vramci_mc'!U27-'VY mimomc_vramci_prahy'!U27-'VY mimoprahu_vramci_ceska'!U27-'VY zahranici'!U27</f>
        <v>5</v>
      </c>
      <c r="AN27" s="29">
        <f>'DO vramci_mc'!V27+'DO z_mc_vramci_prahy'!V27+'DO do_prahy_z_ceska'!V27-'VY vramci_mc'!V27-'VY mimomc_vramci_prahy'!V27-'VY mimoprahu_vramci_ceska'!V27-'VY zahranici'!V27</f>
        <v>-9</v>
      </c>
      <c r="AO27" s="29">
        <f>'DO vramci_mc'!W27+'DO z_mc_vramci_prahy'!W27+'DO do_prahy_z_ceska'!W27-'VY vramci_mc'!W27-'VY mimomc_vramci_prahy'!W27-'VY mimoprahu_vramci_ceska'!W27-'VY zahranici'!W27</f>
        <v>0</v>
      </c>
      <c r="AP27" s="29">
        <f>'DO vramci_mc'!X27+'DO z_mc_vramci_prahy'!X27+'DO do_prahy_z_ceska'!X27-'VY vramci_mc'!X27-'VY mimomc_vramci_prahy'!X27-'VY mimoprahu_vramci_ceska'!X27-'VY zahranici'!X27</f>
        <v>-37</v>
      </c>
      <c r="AQ27" s="30">
        <f>'DO vramci_mc'!Y27+'DO z_mc_vramci_prahy'!Y27+'DO do_prahy_z_ceska'!Y27-'VY vramci_mc'!Y27-'VY mimomc_vramci_prahy'!Y27-'VY mimoprahu_vramci_ceska'!Y27-'VY zahranici'!Y27</f>
        <v>-21</v>
      </c>
    </row>
    <row r="28" spans="2:43" x14ac:dyDescent="0.35">
      <c r="B28" s="13" t="str">
        <f>'DO vramci_mc'!B28</f>
        <v>Praha 21</v>
      </c>
      <c r="C28" s="15">
        <f>'DO vramci_mc'!Z28+'DO z_mc_vramci_prahy'!Z28+'DO do_prahy_z_ceska'!Z28-'VY vramci_mc'!Z28-'VY mimomc_vramci_prahy'!Z28-'VY mimoprahu_vramci_ceska'!Z28-'VY zahranici'!Z28</f>
        <v>-2762</v>
      </c>
      <c r="D28" s="15">
        <f t="shared" si="0"/>
        <v>-31</v>
      </c>
      <c r="E28" s="20">
        <f t="shared" si="1"/>
        <v>-12</v>
      </c>
      <c r="F28" s="21">
        <f t="shared" si="8"/>
        <v>4.3446777697320783E-3</v>
      </c>
      <c r="G28" s="20">
        <f t="shared" si="9"/>
        <v>-1</v>
      </c>
      <c r="H28" s="21">
        <f t="shared" si="10"/>
        <v>3.6205648081100649E-4</v>
      </c>
      <c r="I28" s="20">
        <f t="shared" si="2"/>
        <v>-18</v>
      </c>
      <c r="J28" s="21">
        <f t="shared" si="11"/>
        <v>6.5170166545981175E-3</v>
      </c>
      <c r="K28" s="15">
        <f t="shared" si="3"/>
        <v>-1481</v>
      </c>
      <c r="L28" s="21">
        <f t="shared" si="12"/>
        <v>0.53620564808110061</v>
      </c>
      <c r="M28" s="15">
        <f t="shared" si="4"/>
        <v>-154</v>
      </c>
      <c r="N28" s="21">
        <f t="shared" si="13"/>
        <v>5.5756698044895005E-2</v>
      </c>
      <c r="O28" s="15">
        <f t="shared" si="5"/>
        <v>-942</v>
      </c>
      <c r="P28" s="24">
        <f t="shared" si="14"/>
        <v>0.34105720492396813</v>
      </c>
      <c r="Q28" s="15">
        <f t="shared" si="6"/>
        <v>-1</v>
      </c>
      <c r="R28" s="21">
        <f t="shared" si="15"/>
        <v>3.6205648081100649E-4</v>
      </c>
      <c r="S28" s="15">
        <f t="shared" si="7"/>
        <v>-153</v>
      </c>
      <c r="T28" s="26">
        <f t="shared" si="16"/>
        <v>5.5394641564083996E-2</v>
      </c>
      <c r="U28" s="29">
        <f>'DO vramci_mc'!C28+'DO z_mc_vramci_prahy'!C28+'DO do_prahy_z_ceska'!C28-'VY vramci_mc'!C28-'VY mimomc_vramci_prahy'!C28-'VY mimoprahu_vramci_ceska'!C28-'VY zahranici'!C28</f>
        <v>-59</v>
      </c>
      <c r="V28" s="29">
        <f>'DO vramci_mc'!D28+'DO z_mc_vramci_prahy'!D28+'DO do_prahy_z_ceska'!D28-'VY vramci_mc'!D28-'VY mimomc_vramci_prahy'!D28-'VY mimoprahu_vramci_ceska'!D28-'VY zahranici'!D28</f>
        <v>-40</v>
      </c>
      <c r="W28" s="29">
        <f>'DO vramci_mc'!E28+'DO z_mc_vramci_prahy'!E28+'DO do_prahy_z_ceska'!E28-'VY vramci_mc'!E28-'VY mimomc_vramci_prahy'!E28-'VY mimoprahu_vramci_ceska'!E28-'VY zahranici'!E28</f>
        <v>-1066</v>
      </c>
      <c r="X28" s="29">
        <f>'DO vramci_mc'!F28+'DO z_mc_vramci_prahy'!F28+'DO do_prahy_z_ceska'!F28-'VY vramci_mc'!F28-'VY mimomc_vramci_prahy'!F28-'VY mimoprahu_vramci_ceska'!F28-'VY zahranici'!F28</f>
        <v>-843</v>
      </c>
      <c r="Y28" s="29">
        <f>'DO vramci_mc'!G28+'DO z_mc_vramci_prahy'!G28+'DO do_prahy_z_ceska'!G28-'VY vramci_mc'!G28-'VY mimomc_vramci_prahy'!G28-'VY mimoprahu_vramci_ceska'!G28-'VY zahranici'!G28</f>
        <v>-99</v>
      </c>
      <c r="Z28" s="29">
        <f>'DO vramci_mc'!H28+'DO z_mc_vramci_prahy'!H28+'DO do_prahy_z_ceska'!H28-'VY vramci_mc'!H28-'VY mimomc_vramci_prahy'!H28-'VY mimoprahu_vramci_ceska'!H28-'VY zahranici'!H28</f>
        <v>-1</v>
      </c>
      <c r="AA28" s="29">
        <f>'DO vramci_mc'!I28+'DO z_mc_vramci_prahy'!I28+'DO do_prahy_z_ceska'!I28-'VY vramci_mc'!I28-'VY mimomc_vramci_prahy'!I28-'VY mimoprahu_vramci_ceska'!I28-'VY zahranici'!I28</f>
        <v>-1</v>
      </c>
      <c r="AB28" s="29">
        <f>'DO vramci_mc'!J28+'DO z_mc_vramci_prahy'!J28+'DO do_prahy_z_ceska'!J28-'VY vramci_mc'!J28-'VY mimomc_vramci_prahy'!J28-'VY mimoprahu_vramci_ceska'!J28-'VY zahranici'!J28</f>
        <v>-8</v>
      </c>
      <c r="AC28" s="29">
        <f>'DO vramci_mc'!K28+'DO z_mc_vramci_prahy'!K28+'DO do_prahy_z_ceska'!K28-'VY vramci_mc'!K28-'VY mimomc_vramci_prahy'!K28-'VY mimoprahu_vramci_ceska'!K28-'VY zahranici'!K28</f>
        <v>-12</v>
      </c>
      <c r="AD28" s="29">
        <f>'DO vramci_mc'!L28+'DO z_mc_vramci_prahy'!L28+'DO do_prahy_z_ceska'!L28-'VY vramci_mc'!L28-'VY mimomc_vramci_prahy'!L28-'VY mimoprahu_vramci_ceska'!L28-'VY zahranici'!L28</f>
        <v>-16</v>
      </c>
      <c r="AE28" s="29">
        <f>'DO vramci_mc'!M28+'DO z_mc_vramci_prahy'!M28+'DO do_prahy_z_ceska'!M28-'VY vramci_mc'!M28-'VY mimomc_vramci_prahy'!M28-'VY mimoprahu_vramci_ceska'!M28-'VY zahranici'!M28</f>
        <v>-11</v>
      </c>
      <c r="AF28" s="29">
        <f>'DO vramci_mc'!N28+'DO z_mc_vramci_prahy'!N28+'DO do_prahy_z_ceska'!N28-'VY vramci_mc'!N28-'VY mimomc_vramci_prahy'!N28-'VY mimoprahu_vramci_ceska'!N28-'VY zahranici'!N28</f>
        <v>-1</v>
      </c>
      <c r="AG28" s="29">
        <f>'DO vramci_mc'!O28+'DO z_mc_vramci_prahy'!O28+'DO do_prahy_z_ceska'!O28-'VY vramci_mc'!O28-'VY mimomc_vramci_prahy'!O28-'VY mimoprahu_vramci_ceska'!O28-'VY zahranici'!O28</f>
        <v>-282</v>
      </c>
      <c r="AH28" s="29">
        <f>'DO vramci_mc'!P28+'DO z_mc_vramci_prahy'!P28+'DO do_prahy_z_ceska'!P28-'VY vramci_mc'!P28-'VY mimomc_vramci_prahy'!P28-'VY mimoprahu_vramci_ceska'!P28-'VY zahranici'!P28</f>
        <v>-11</v>
      </c>
      <c r="AI28" s="29">
        <f>'DO vramci_mc'!Q28+'DO z_mc_vramci_prahy'!Q28+'DO do_prahy_z_ceska'!Q28-'VY vramci_mc'!Q28-'VY mimomc_vramci_prahy'!Q28-'VY mimoprahu_vramci_ceska'!Q28-'VY zahranici'!Q28</f>
        <v>-4</v>
      </c>
      <c r="AJ28" s="29">
        <f>'DO vramci_mc'!R28+'DO z_mc_vramci_prahy'!R28+'DO do_prahy_z_ceska'!R28-'VY vramci_mc'!R28-'VY mimomc_vramci_prahy'!R28-'VY mimoprahu_vramci_ceska'!R28-'VY zahranici'!R28</f>
        <v>0</v>
      </c>
      <c r="AK28" s="29">
        <f>'DO vramci_mc'!S28+'DO z_mc_vramci_prahy'!S28+'DO do_prahy_z_ceska'!S28-'VY vramci_mc'!S28-'VY mimomc_vramci_prahy'!S28-'VY mimoprahu_vramci_ceska'!S28-'VY zahranici'!S28</f>
        <v>-91</v>
      </c>
      <c r="AL28" s="29">
        <f>'DO vramci_mc'!T28+'DO z_mc_vramci_prahy'!T28+'DO do_prahy_z_ceska'!T28-'VY vramci_mc'!T28-'VY mimomc_vramci_prahy'!T28-'VY mimoprahu_vramci_ceska'!T28-'VY zahranici'!T28</f>
        <v>-48</v>
      </c>
      <c r="AM28" s="29">
        <f>'DO vramci_mc'!U28+'DO z_mc_vramci_prahy'!U28+'DO do_prahy_z_ceska'!U28-'VY vramci_mc'!U28-'VY mimomc_vramci_prahy'!U28-'VY mimoprahu_vramci_ceska'!U28-'VY zahranici'!U28</f>
        <v>-8</v>
      </c>
      <c r="AN28" s="29">
        <f>'DO vramci_mc'!V28+'DO z_mc_vramci_prahy'!V28+'DO do_prahy_z_ceska'!V28-'VY vramci_mc'!V28-'VY mimomc_vramci_prahy'!V28-'VY mimoprahu_vramci_ceska'!V28-'VY zahranici'!V28</f>
        <v>-7</v>
      </c>
      <c r="AO28" s="29">
        <f>'DO vramci_mc'!W28+'DO z_mc_vramci_prahy'!W28+'DO do_prahy_z_ceska'!W28-'VY vramci_mc'!W28-'VY mimomc_vramci_prahy'!W28-'VY mimoprahu_vramci_ceska'!W28-'VY zahranici'!W28</f>
        <v>-9</v>
      </c>
      <c r="AP28" s="29">
        <f>'DO vramci_mc'!X28+'DO z_mc_vramci_prahy'!X28+'DO do_prahy_z_ceska'!X28-'VY vramci_mc'!X28-'VY mimomc_vramci_prahy'!X28-'VY mimoprahu_vramci_ceska'!X28-'VY zahranici'!X28</f>
        <v>-105</v>
      </c>
      <c r="AQ28" s="30">
        <f>'DO vramci_mc'!Y28+'DO z_mc_vramci_prahy'!Y28+'DO do_prahy_z_ceska'!Y28-'VY vramci_mc'!Y28-'VY mimomc_vramci_prahy'!Y28-'VY mimoprahu_vramci_ceska'!Y28-'VY zahranici'!Y28</f>
        <v>-40</v>
      </c>
    </row>
    <row r="29" spans="2:43" x14ac:dyDescent="0.35">
      <c r="B29" s="13" t="str">
        <f>'DO vramci_mc'!B29</f>
        <v>Praha-Vinoř</v>
      </c>
      <c r="C29" s="15">
        <f>'DO vramci_mc'!Z29+'DO z_mc_vramci_prahy'!Z29+'DO do_prahy_z_ceska'!Z29-'VY vramci_mc'!Z29-'VY mimomc_vramci_prahy'!Z29-'VY mimoprahu_vramci_ceska'!Z29-'VY zahranici'!Z29</f>
        <v>-769</v>
      </c>
      <c r="D29" s="15">
        <f t="shared" si="0"/>
        <v>-17</v>
      </c>
      <c r="E29" s="20">
        <f t="shared" si="1"/>
        <v>-6</v>
      </c>
      <c r="F29" s="21">
        <f t="shared" si="8"/>
        <v>7.8023407022106634E-3</v>
      </c>
      <c r="G29" s="20">
        <f t="shared" si="9"/>
        <v>-3</v>
      </c>
      <c r="H29" s="21">
        <f t="shared" si="10"/>
        <v>3.9011703511053317E-3</v>
      </c>
      <c r="I29" s="20">
        <f t="shared" si="2"/>
        <v>-8</v>
      </c>
      <c r="J29" s="21">
        <f t="shared" si="11"/>
        <v>1.0403120936280884E-2</v>
      </c>
      <c r="K29" s="15">
        <f t="shared" si="3"/>
        <v>-491</v>
      </c>
      <c r="L29" s="21">
        <f t="shared" si="12"/>
        <v>0.63849154746423931</v>
      </c>
      <c r="M29" s="15">
        <f t="shared" si="4"/>
        <v>-61</v>
      </c>
      <c r="N29" s="21">
        <f t="shared" si="13"/>
        <v>7.9323797139141741E-2</v>
      </c>
      <c r="O29" s="15">
        <f t="shared" si="5"/>
        <v>-152</v>
      </c>
      <c r="P29" s="24">
        <f t="shared" si="14"/>
        <v>0.1976592977893368</v>
      </c>
      <c r="Q29" s="15">
        <f t="shared" si="6"/>
        <v>-3</v>
      </c>
      <c r="R29" s="21">
        <f t="shared" si="15"/>
        <v>3.9011703511053317E-3</v>
      </c>
      <c r="S29" s="15">
        <f t="shared" si="7"/>
        <v>-45</v>
      </c>
      <c r="T29" s="26">
        <f t="shared" si="16"/>
        <v>5.8517555266579972E-2</v>
      </c>
      <c r="U29" s="29">
        <f>'DO vramci_mc'!C29+'DO z_mc_vramci_prahy'!C29+'DO do_prahy_z_ceska'!C29-'VY vramci_mc'!C29-'VY mimomc_vramci_prahy'!C29-'VY mimoprahu_vramci_ceska'!C29-'VY zahranici'!C29</f>
        <v>-9</v>
      </c>
      <c r="V29" s="29">
        <f>'DO vramci_mc'!D29+'DO z_mc_vramci_prahy'!D29+'DO do_prahy_z_ceska'!D29-'VY vramci_mc'!D29-'VY mimomc_vramci_prahy'!D29-'VY mimoprahu_vramci_ceska'!D29-'VY zahranici'!D29</f>
        <v>3</v>
      </c>
      <c r="W29" s="29">
        <f>'DO vramci_mc'!E29+'DO z_mc_vramci_prahy'!E29+'DO do_prahy_z_ceska'!E29-'VY vramci_mc'!E29-'VY mimomc_vramci_prahy'!E29-'VY mimoprahu_vramci_ceska'!E29-'VY zahranici'!E29</f>
        <v>-474</v>
      </c>
      <c r="X29" s="29">
        <f>'DO vramci_mc'!F29+'DO z_mc_vramci_prahy'!F29+'DO do_prahy_z_ceska'!F29-'VY vramci_mc'!F29-'VY mimomc_vramci_prahy'!F29-'VY mimoprahu_vramci_ceska'!F29-'VY zahranici'!F29</f>
        <v>-133</v>
      </c>
      <c r="Y29" s="29">
        <f>'DO vramci_mc'!G29+'DO z_mc_vramci_prahy'!G29+'DO do_prahy_z_ceska'!G29-'VY vramci_mc'!G29-'VY mimomc_vramci_prahy'!G29-'VY mimoprahu_vramci_ceska'!G29-'VY zahranici'!G29</f>
        <v>-19</v>
      </c>
      <c r="Z29" s="29">
        <f>'DO vramci_mc'!H29+'DO z_mc_vramci_prahy'!H29+'DO do_prahy_z_ceska'!H29-'VY vramci_mc'!H29-'VY mimomc_vramci_prahy'!H29-'VY mimoprahu_vramci_ceska'!H29-'VY zahranici'!H29</f>
        <v>-3</v>
      </c>
      <c r="AA29" s="29">
        <f>'DO vramci_mc'!I29+'DO z_mc_vramci_prahy'!I29+'DO do_prahy_z_ceska'!I29-'VY vramci_mc'!I29-'VY mimomc_vramci_prahy'!I29-'VY mimoprahu_vramci_ceska'!I29-'VY zahranici'!I29</f>
        <v>-3</v>
      </c>
      <c r="AB29" s="29">
        <f>'DO vramci_mc'!J29+'DO z_mc_vramci_prahy'!J29+'DO do_prahy_z_ceska'!J29-'VY vramci_mc'!J29-'VY mimomc_vramci_prahy'!J29-'VY mimoprahu_vramci_ceska'!J29-'VY zahranici'!J29</f>
        <v>-1</v>
      </c>
      <c r="AC29" s="29">
        <f>'DO vramci_mc'!K29+'DO z_mc_vramci_prahy'!K29+'DO do_prahy_z_ceska'!K29-'VY vramci_mc'!K29-'VY mimomc_vramci_prahy'!K29-'VY mimoprahu_vramci_ceska'!K29-'VY zahranici'!K29</f>
        <v>-6</v>
      </c>
      <c r="AD29" s="29">
        <f>'DO vramci_mc'!L29+'DO z_mc_vramci_prahy'!L29+'DO do_prahy_z_ceska'!L29-'VY vramci_mc'!L29-'VY mimomc_vramci_prahy'!L29-'VY mimoprahu_vramci_ceska'!L29-'VY zahranici'!L29</f>
        <v>-2</v>
      </c>
      <c r="AE29" s="29">
        <f>'DO vramci_mc'!M29+'DO z_mc_vramci_prahy'!M29+'DO do_prahy_z_ceska'!M29-'VY vramci_mc'!M29-'VY mimomc_vramci_prahy'!M29-'VY mimoprahu_vramci_ceska'!M29-'VY zahranici'!M29</f>
        <v>-11</v>
      </c>
      <c r="AF29" s="29">
        <f>'DO vramci_mc'!N29+'DO z_mc_vramci_prahy'!N29+'DO do_prahy_z_ceska'!N29-'VY vramci_mc'!N29-'VY mimomc_vramci_prahy'!N29-'VY mimoprahu_vramci_ceska'!N29-'VY zahranici'!N29</f>
        <v>0</v>
      </c>
      <c r="AG29" s="29">
        <f>'DO vramci_mc'!O29+'DO z_mc_vramci_prahy'!O29+'DO do_prahy_z_ceska'!O29-'VY vramci_mc'!O29-'VY mimomc_vramci_prahy'!O29-'VY mimoprahu_vramci_ceska'!O29-'VY zahranici'!O29</f>
        <v>2</v>
      </c>
      <c r="AH29" s="29">
        <f>'DO vramci_mc'!P29+'DO z_mc_vramci_prahy'!P29+'DO do_prahy_z_ceska'!P29-'VY vramci_mc'!P29-'VY mimomc_vramci_prahy'!P29-'VY mimoprahu_vramci_ceska'!P29-'VY zahranici'!P29</f>
        <v>-1</v>
      </c>
      <c r="AI29" s="29">
        <f>'DO vramci_mc'!Q29+'DO z_mc_vramci_prahy'!Q29+'DO do_prahy_z_ceska'!Q29-'VY vramci_mc'!Q29-'VY mimomc_vramci_prahy'!Q29-'VY mimoprahu_vramci_ceska'!Q29-'VY zahranici'!Q29</f>
        <v>0</v>
      </c>
      <c r="AJ29" s="29">
        <f>'DO vramci_mc'!R29+'DO z_mc_vramci_prahy'!R29+'DO do_prahy_z_ceska'!R29-'VY vramci_mc'!R29-'VY mimomc_vramci_prahy'!R29-'VY mimoprahu_vramci_ceska'!R29-'VY zahranici'!R29</f>
        <v>0</v>
      </c>
      <c r="AK29" s="29">
        <f>'DO vramci_mc'!S29+'DO z_mc_vramci_prahy'!S29+'DO do_prahy_z_ceska'!S29-'VY vramci_mc'!S29-'VY mimomc_vramci_prahy'!S29-'VY mimoprahu_vramci_ceska'!S29-'VY zahranici'!S29</f>
        <v>-44</v>
      </c>
      <c r="AL29" s="29">
        <f>'DO vramci_mc'!T29+'DO z_mc_vramci_prahy'!T29+'DO do_prahy_z_ceska'!T29-'VY vramci_mc'!T29-'VY mimomc_vramci_prahy'!T29-'VY mimoprahu_vramci_ceska'!T29-'VY zahranici'!T29</f>
        <v>-16</v>
      </c>
      <c r="AM29" s="29">
        <f>'DO vramci_mc'!U29+'DO z_mc_vramci_prahy'!U29+'DO do_prahy_z_ceska'!U29-'VY vramci_mc'!U29-'VY mimomc_vramci_prahy'!U29-'VY mimoprahu_vramci_ceska'!U29-'VY zahranici'!U29</f>
        <v>-8</v>
      </c>
      <c r="AN29" s="29">
        <f>'DO vramci_mc'!V29+'DO z_mc_vramci_prahy'!V29+'DO do_prahy_z_ceska'!V29-'VY vramci_mc'!V29-'VY mimomc_vramci_prahy'!V29-'VY mimoprahu_vramci_ceska'!V29-'VY zahranici'!V29</f>
        <v>0</v>
      </c>
      <c r="AO29" s="29">
        <f>'DO vramci_mc'!W29+'DO z_mc_vramci_prahy'!W29+'DO do_prahy_z_ceska'!W29-'VY vramci_mc'!W29-'VY mimomc_vramci_prahy'!W29-'VY mimoprahu_vramci_ceska'!W29-'VY zahranici'!W29</f>
        <v>0</v>
      </c>
      <c r="AP29" s="29">
        <f>'DO vramci_mc'!X29+'DO z_mc_vramci_prahy'!X29+'DO do_prahy_z_ceska'!X29-'VY vramci_mc'!X29-'VY mimomc_vramci_prahy'!X29-'VY mimoprahu_vramci_ceska'!X29-'VY zahranici'!X29</f>
        <v>-25</v>
      </c>
      <c r="AQ29" s="30">
        <f>'DO vramci_mc'!Y29+'DO z_mc_vramci_prahy'!Y29+'DO do_prahy_z_ceska'!Y29-'VY vramci_mc'!Y29-'VY mimomc_vramci_prahy'!Y29-'VY mimoprahu_vramci_ceska'!Y29-'VY zahranici'!Y29</f>
        <v>-19</v>
      </c>
    </row>
    <row r="30" spans="2:43" x14ac:dyDescent="0.35">
      <c r="B30" s="13" t="str">
        <f>'DO vramci_mc'!B30</f>
        <v>Praha-Lipence</v>
      </c>
      <c r="C30" s="15">
        <f>'DO vramci_mc'!Z30+'DO z_mc_vramci_prahy'!Z30+'DO do_prahy_z_ceska'!Z30-'VY vramci_mc'!Z30-'VY mimomc_vramci_prahy'!Z30-'VY mimoprahu_vramci_ceska'!Z30-'VY zahranici'!Z30</f>
        <v>1940</v>
      </c>
      <c r="D30" s="15">
        <f t="shared" si="0"/>
        <v>285</v>
      </c>
      <c r="E30" s="20">
        <f t="shared" si="1"/>
        <v>273</v>
      </c>
      <c r="F30" s="21">
        <f t="shared" si="8"/>
        <v>0.14072164948453608</v>
      </c>
      <c r="G30" s="20">
        <f t="shared" si="9"/>
        <v>4</v>
      </c>
      <c r="H30" s="21">
        <f t="shared" si="10"/>
        <v>2.0618556701030928E-3</v>
      </c>
      <c r="I30" s="20">
        <f t="shared" si="2"/>
        <v>8</v>
      </c>
      <c r="J30" s="21">
        <f t="shared" si="11"/>
        <v>4.1237113402061857E-3</v>
      </c>
      <c r="K30" s="15">
        <f t="shared" si="3"/>
        <v>1177</v>
      </c>
      <c r="L30" s="21">
        <f t="shared" si="12"/>
        <v>0.60670103092783501</v>
      </c>
      <c r="M30" s="15">
        <f t="shared" si="4"/>
        <v>62</v>
      </c>
      <c r="N30" s="21">
        <f t="shared" si="13"/>
        <v>3.1958762886597936E-2</v>
      </c>
      <c r="O30" s="15">
        <f t="shared" si="5"/>
        <v>311</v>
      </c>
      <c r="P30" s="24">
        <f t="shared" si="14"/>
        <v>0.16030927835051548</v>
      </c>
      <c r="Q30" s="15">
        <f t="shared" si="6"/>
        <v>4</v>
      </c>
      <c r="R30" s="21">
        <f t="shared" si="15"/>
        <v>2.0618556701030928E-3</v>
      </c>
      <c r="S30" s="15">
        <f t="shared" si="7"/>
        <v>101</v>
      </c>
      <c r="T30" s="26">
        <f t="shared" si="16"/>
        <v>5.2061855670103095E-2</v>
      </c>
      <c r="U30" s="29">
        <f>'DO vramci_mc'!C30+'DO z_mc_vramci_prahy'!C30+'DO do_prahy_z_ceska'!C30-'VY vramci_mc'!C30-'VY mimomc_vramci_prahy'!C30-'VY mimoprahu_vramci_ceska'!C30-'VY zahranici'!C30</f>
        <v>93</v>
      </c>
      <c r="V30" s="29">
        <f>'DO vramci_mc'!D30+'DO z_mc_vramci_prahy'!D30+'DO do_prahy_z_ceska'!D30-'VY vramci_mc'!D30-'VY mimomc_vramci_prahy'!D30-'VY mimoprahu_vramci_ceska'!D30-'VY zahranici'!D30</f>
        <v>62</v>
      </c>
      <c r="W30" s="29">
        <f>'DO vramci_mc'!E30+'DO z_mc_vramci_prahy'!E30+'DO do_prahy_z_ceska'!E30-'VY vramci_mc'!E30-'VY mimomc_vramci_prahy'!E30-'VY mimoprahu_vramci_ceska'!E30-'VY zahranici'!E30</f>
        <v>901</v>
      </c>
      <c r="X30" s="29">
        <f>'DO vramci_mc'!F30+'DO z_mc_vramci_prahy'!F30+'DO do_prahy_z_ceska'!F30-'VY vramci_mc'!F30-'VY mimomc_vramci_prahy'!F30-'VY mimoprahu_vramci_ceska'!F30-'VY zahranici'!F30</f>
        <v>278</v>
      </c>
      <c r="Y30" s="29">
        <f>'DO vramci_mc'!G30+'DO z_mc_vramci_prahy'!G30+'DO do_prahy_z_ceska'!G30-'VY vramci_mc'!G30-'VY mimomc_vramci_prahy'!G30-'VY mimoprahu_vramci_ceska'!G30-'VY zahranici'!G30</f>
        <v>33</v>
      </c>
      <c r="Z30" s="29">
        <f>'DO vramci_mc'!H30+'DO z_mc_vramci_prahy'!H30+'DO do_prahy_z_ceska'!H30-'VY vramci_mc'!H30-'VY mimomc_vramci_prahy'!H30-'VY mimoprahu_vramci_ceska'!H30-'VY zahranici'!H30</f>
        <v>4</v>
      </c>
      <c r="AA30" s="29">
        <f>'DO vramci_mc'!I30+'DO z_mc_vramci_prahy'!I30+'DO do_prahy_z_ceska'!I30-'VY vramci_mc'!I30-'VY mimomc_vramci_prahy'!I30-'VY mimoprahu_vramci_ceska'!I30-'VY zahranici'!I30</f>
        <v>4</v>
      </c>
      <c r="AB30" s="29">
        <f>'DO vramci_mc'!J30+'DO z_mc_vramci_prahy'!J30+'DO do_prahy_z_ceska'!J30-'VY vramci_mc'!J30-'VY mimomc_vramci_prahy'!J30-'VY mimoprahu_vramci_ceska'!J30-'VY zahranici'!J30</f>
        <v>5</v>
      </c>
      <c r="AC30" s="29">
        <f>'DO vramci_mc'!K30+'DO z_mc_vramci_prahy'!K30+'DO do_prahy_z_ceska'!K30-'VY vramci_mc'!K30-'VY mimomc_vramci_prahy'!K30-'VY mimoprahu_vramci_ceska'!K30-'VY zahranici'!K30</f>
        <v>273</v>
      </c>
      <c r="AD30" s="29">
        <f>'DO vramci_mc'!L30+'DO z_mc_vramci_prahy'!L30+'DO do_prahy_z_ceska'!L30-'VY vramci_mc'!L30-'VY mimomc_vramci_prahy'!L30-'VY mimoprahu_vramci_ceska'!L30-'VY zahranici'!L30</f>
        <v>5</v>
      </c>
      <c r="AE30" s="29">
        <f>'DO vramci_mc'!M30+'DO z_mc_vramci_prahy'!M30+'DO do_prahy_z_ceska'!M30-'VY vramci_mc'!M30-'VY mimomc_vramci_prahy'!M30-'VY mimoprahu_vramci_ceska'!M30-'VY zahranici'!M30</f>
        <v>68</v>
      </c>
      <c r="AF30" s="29">
        <f>'DO vramci_mc'!N30+'DO z_mc_vramci_prahy'!N30+'DO do_prahy_z_ceska'!N30-'VY vramci_mc'!N30-'VY mimomc_vramci_prahy'!N30-'VY mimoprahu_vramci_ceska'!N30-'VY zahranici'!N30</f>
        <v>0</v>
      </c>
      <c r="AG30" s="29">
        <f>'DO vramci_mc'!O30+'DO z_mc_vramci_prahy'!O30+'DO do_prahy_z_ceska'!O30-'VY vramci_mc'!O30-'VY mimomc_vramci_prahy'!O30-'VY mimoprahu_vramci_ceska'!O30-'VY zahranici'!O30</f>
        <v>37</v>
      </c>
      <c r="AH30" s="29">
        <f>'DO vramci_mc'!P30+'DO z_mc_vramci_prahy'!P30+'DO do_prahy_z_ceska'!P30-'VY vramci_mc'!P30-'VY mimomc_vramci_prahy'!P30-'VY mimoprahu_vramci_ceska'!P30-'VY zahranici'!P30</f>
        <v>7</v>
      </c>
      <c r="AI30" s="29">
        <f>'DO vramci_mc'!Q30+'DO z_mc_vramci_prahy'!Q30+'DO do_prahy_z_ceska'!Q30-'VY vramci_mc'!Q30-'VY mimomc_vramci_prahy'!Q30-'VY mimoprahu_vramci_ceska'!Q30-'VY zahranici'!Q30</f>
        <v>8</v>
      </c>
      <c r="AJ30" s="29">
        <f>'DO vramci_mc'!R30+'DO z_mc_vramci_prahy'!R30+'DO do_prahy_z_ceska'!R30-'VY vramci_mc'!R30-'VY mimomc_vramci_prahy'!R30-'VY mimoprahu_vramci_ceska'!R30-'VY zahranici'!R30</f>
        <v>0</v>
      </c>
      <c r="AK30" s="29">
        <f>'DO vramci_mc'!S30+'DO z_mc_vramci_prahy'!S30+'DO do_prahy_z_ceska'!S30-'VY vramci_mc'!S30-'VY mimomc_vramci_prahy'!S30-'VY mimoprahu_vramci_ceska'!S30-'VY zahranici'!S30</f>
        <v>35</v>
      </c>
      <c r="AL30" s="29">
        <f>'DO vramci_mc'!T30+'DO z_mc_vramci_prahy'!T30+'DO do_prahy_z_ceska'!T30-'VY vramci_mc'!T30-'VY mimomc_vramci_prahy'!T30-'VY mimoprahu_vramci_ceska'!T30-'VY zahranici'!T30</f>
        <v>12</v>
      </c>
      <c r="AM30" s="29">
        <f>'DO vramci_mc'!U30+'DO z_mc_vramci_prahy'!U30+'DO do_prahy_z_ceska'!U30-'VY vramci_mc'!U30-'VY mimomc_vramci_prahy'!U30-'VY mimoprahu_vramci_ceska'!U30-'VY zahranici'!U30</f>
        <v>10</v>
      </c>
      <c r="AN30" s="29">
        <f>'DO vramci_mc'!V30+'DO z_mc_vramci_prahy'!V30+'DO do_prahy_z_ceska'!V30-'VY vramci_mc'!V30-'VY mimomc_vramci_prahy'!V30-'VY mimoprahu_vramci_ceska'!V30-'VY zahranici'!V30</f>
        <v>11</v>
      </c>
      <c r="AO30" s="29">
        <f>'DO vramci_mc'!W30+'DO z_mc_vramci_prahy'!W30+'DO do_prahy_z_ceska'!W30-'VY vramci_mc'!W30-'VY mimomc_vramci_prahy'!W30-'VY mimoprahu_vramci_ceska'!W30-'VY zahranici'!W30</f>
        <v>-2</v>
      </c>
      <c r="AP30" s="29">
        <f>'DO vramci_mc'!X30+'DO z_mc_vramci_prahy'!X30+'DO do_prahy_z_ceska'!X30-'VY vramci_mc'!X30-'VY mimomc_vramci_prahy'!X30-'VY mimoprahu_vramci_ceska'!X30-'VY zahranici'!X30</f>
        <v>74</v>
      </c>
      <c r="AQ30" s="30">
        <f>'DO vramci_mc'!Y30+'DO z_mc_vramci_prahy'!Y30+'DO do_prahy_z_ceska'!Y30-'VY vramci_mc'!Y30-'VY mimomc_vramci_prahy'!Y30-'VY mimoprahu_vramci_ceska'!Y30-'VY zahranici'!Y30</f>
        <v>22</v>
      </c>
    </row>
    <row r="31" spans="2:43" x14ac:dyDescent="0.35">
      <c r="B31" s="13" t="str">
        <f>'DO vramci_mc'!B31</f>
        <v>Praha-Lochkov</v>
      </c>
      <c r="C31" s="15">
        <f>'DO vramci_mc'!Z31+'DO z_mc_vramci_prahy'!Z31+'DO do_prahy_z_ceska'!Z31-'VY vramci_mc'!Z31-'VY mimomc_vramci_prahy'!Z31-'VY mimoprahu_vramci_ceska'!Z31-'VY zahranici'!Z31</f>
        <v>-117</v>
      </c>
      <c r="D31" s="15">
        <f t="shared" si="0"/>
        <v>-1</v>
      </c>
      <c r="E31" s="20">
        <f t="shared" si="1"/>
        <v>1</v>
      </c>
      <c r="F31" s="21">
        <f t="shared" si="8"/>
        <v>-8.5470085470085479E-3</v>
      </c>
      <c r="G31" s="20">
        <f t="shared" si="9"/>
        <v>-1</v>
      </c>
      <c r="H31" s="21">
        <f t="shared" si="10"/>
        <v>8.5470085470085479E-3</v>
      </c>
      <c r="I31" s="20">
        <f t="shared" si="2"/>
        <v>-1</v>
      </c>
      <c r="J31" s="21">
        <f t="shared" si="11"/>
        <v>8.5470085470085479E-3</v>
      </c>
      <c r="K31" s="15">
        <f t="shared" si="3"/>
        <v>-70</v>
      </c>
      <c r="L31" s="21">
        <f t="shared" si="12"/>
        <v>0.59829059829059827</v>
      </c>
      <c r="M31" s="15">
        <f t="shared" si="4"/>
        <v>-3</v>
      </c>
      <c r="N31" s="21">
        <f t="shared" si="13"/>
        <v>2.564102564102564E-2</v>
      </c>
      <c r="O31" s="15">
        <f t="shared" si="5"/>
        <v>-38</v>
      </c>
      <c r="P31" s="24">
        <f t="shared" si="14"/>
        <v>0.3247863247863248</v>
      </c>
      <c r="Q31" s="15">
        <f t="shared" si="6"/>
        <v>-1</v>
      </c>
      <c r="R31" s="21">
        <f t="shared" si="15"/>
        <v>8.5470085470085479E-3</v>
      </c>
      <c r="S31" s="15">
        <f t="shared" si="7"/>
        <v>-4</v>
      </c>
      <c r="T31" s="26">
        <f t="shared" si="16"/>
        <v>3.4188034188034191E-2</v>
      </c>
      <c r="U31" s="29">
        <f>'DO vramci_mc'!C31+'DO z_mc_vramci_prahy'!C31+'DO do_prahy_z_ceska'!C31-'VY vramci_mc'!C31-'VY mimomc_vramci_prahy'!C31-'VY mimoprahu_vramci_ceska'!C31-'VY zahranici'!C31</f>
        <v>-3</v>
      </c>
      <c r="V31" s="29">
        <f>'DO vramci_mc'!D31+'DO z_mc_vramci_prahy'!D31+'DO do_prahy_z_ceska'!D31-'VY vramci_mc'!D31-'VY mimomc_vramci_prahy'!D31-'VY mimoprahu_vramci_ceska'!D31-'VY zahranici'!D31</f>
        <v>0</v>
      </c>
      <c r="W31" s="29">
        <f>'DO vramci_mc'!E31+'DO z_mc_vramci_prahy'!E31+'DO do_prahy_z_ceska'!E31-'VY vramci_mc'!E31-'VY mimomc_vramci_prahy'!E31-'VY mimoprahu_vramci_ceska'!E31-'VY zahranici'!E31</f>
        <v>-63</v>
      </c>
      <c r="X31" s="29">
        <f>'DO vramci_mc'!F31+'DO z_mc_vramci_prahy'!F31+'DO do_prahy_z_ceska'!F31-'VY vramci_mc'!F31-'VY mimomc_vramci_prahy'!F31-'VY mimoprahu_vramci_ceska'!F31-'VY zahranici'!F31</f>
        <v>-34</v>
      </c>
      <c r="Y31" s="29">
        <f>'DO vramci_mc'!G31+'DO z_mc_vramci_prahy'!G31+'DO do_prahy_z_ceska'!G31-'VY vramci_mc'!G31-'VY mimomc_vramci_prahy'!G31-'VY mimoprahu_vramci_ceska'!G31-'VY zahranici'!G31</f>
        <v>-4</v>
      </c>
      <c r="Z31" s="29">
        <f>'DO vramci_mc'!H31+'DO z_mc_vramci_prahy'!H31+'DO do_prahy_z_ceska'!H31-'VY vramci_mc'!H31-'VY mimomc_vramci_prahy'!H31-'VY mimoprahu_vramci_ceska'!H31-'VY zahranici'!H31</f>
        <v>-1</v>
      </c>
      <c r="AA31" s="29">
        <f>'DO vramci_mc'!I31+'DO z_mc_vramci_prahy'!I31+'DO do_prahy_z_ceska'!I31-'VY vramci_mc'!I31-'VY mimomc_vramci_prahy'!I31-'VY mimoprahu_vramci_ceska'!I31-'VY zahranici'!I31</f>
        <v>-1</v>
      </c>
      <c r="AB31" s="29">
        <f>'DO vramci_mc'!J31+'DO z_mc_vramci_prahy'!J31+'DO do_prahy_z_ceska'!J31-'VY vramci_mc'!J31-'VY mimomc_vramci_prahy'!J31-'VY mimoprahu_vramci_ceska'!J31-'VY zahranici'!J31</f>
        <v>0</v>
      </c>
      <c r="AC31" s="29">
        <f>'DO vramci_mc'!K31+'DO z_mc_vramci_prahy'!K31+'DO do_prahy_z_ceska'!K31-'VY vramci_mc'!K31-'VY mimomc_vramci_prahy'!K31-'VY mimoprahu_vramci_ceska'!K31-'VY zahranici'!K31</f>
        <v>1</v>
      </c>
      <c r="AD31" s="29">
        <f>'DO vramci_mc'!L31+'DO z_mc_vramci_prahy'!L31+'DO do_prahy_z_ceska'!L31-'VY vramci_mc'!L31-'VY mimomc_vramci_prahy'!L31-'VY mimoprahu_vramci_ceska'!L31-'VY zahranici'!L31</f>
        <v>0</v>
      </c>
      <c r="AE31" s="29">
        <f>'DO vramci_mc'!M31+'DO z_mc_vramci_prahy'!M31+'DO do_prahy_z_ceska'!M31-'VY vramci_mc'!M31-'VY mimomc_vramci_prahy'!M31-'VY mimoprahu_vramci_ceska'!M31-'VY zahranici'!M31</f>
        <v>0</v>
      </c>
      <c r="AF31" s="29">
        <f>'DO vramci_mc'!N31+'DO z_mc_vramci_prahy'!N31+'DO do_prahy_z_ceska'!N31-'VY vramci_mc'!N31-'VY mimomc_vramci_prahy'!N31-'VY mimoprahu_vramci_ceska'!N31-'VY zahranici'!N31</f>
        <v>0</v>
      </c>
      <c r="AG31" s="29">
        <f>'DO vramci_mc'!O31+'DO z_mc_vramci_prahy'!O31+'DO do_prahy_z_ceska'!O31-'VY vramci_mc'!O31-'VY mimomc_vramci_prahy'!O31-'VY mimoprahu_vramci_ceska'!O31-'VY zahranici'!O31</f>
        <v>-3</v>
      </c>
      <c r="AH31" s="29">
        <f>'DO vramci_mc'!P31+'DO z_mc_vramci_prahy'!P31+'DO do_prahy_z_ceska'!P31-'VY vramci_mc'!P31-'VY mimomc_vramci_prahy'!P31-'VY mimoprahu_vramci_ceska'!P31-'VY zahranici'!P31</f>
        <v>0</v>
      </c>
      <c r="AI31" s="29">
        <f>'DO vramci_mc'!Q31+'DO z_mc_vramci_prahy'!Q31+'DO do_prahy_z_ceska'!Q31-'VY vramci_mc'!Q31-'VY mimomc_vramci_prahy'!Q31-'VY mimoprahu_vramci_ceska'!Q31-'VY zahranici'!Q31</f>
        <v>0</v>
      </c>
      <c r="AJ31" s="29">
        <f>'DO vramci_mc'!R31+'DO z_mc_vramci_prahy'!R31+'DO do_prahy_z_ceska'!R31-'VY vramci_mc'!R31-'VY mimomc_vramci_prahy'!R31-'VY mimoprahu_vramci_ceska'!R31-'VY zahranici'!R31</f>
        <v>0</v>
      </c>
      <c r="AK31" s="29">
        <f>'DO vramci_mc'!S31+'DO z_mc_vramci_prahy'!S31+'DO do_prahy_z_ceska'!S31-'VY vramci_mc'!S31-'VY mimomc_vramci_prahy'!S31-'VY mimoprahu_vramci_ceska'!S31-'VY zahranici'!S31</f>
        <v>-1</v>
      </c>
      <c r="AL31" s="29">
        <f>'DO vramci_mc'!T31+'DO z_mc_vramci_prahy'!T31+'DO do_prahy_z_ceska'!T31-'VY vramci_mc'!T31-'VY mimomc_vramci_prahy'!T31-'VY mimoprahu_vramci_ceska'!T31-'VY zahranici'!T31</f>
        <v>-2</v>
      </c>
      <c r="AM31" s="29">
        <f>'DO vramci_mc'!U31+'DO z_mc_vramci_prahy'!U31+'DO do_prahy_z_ceska'!U31-'VY vramci_mc'!U31-'VY mimomc_vramci_prahy'!U31-'VY mimoprahu_vramci_ceska'!U31-'VY zahranici'!U31</f>
        <v>0</v>
      </c>
      <c r="AN31" s="29">
        <f>'DO vramci_mc'!V31+'DO z_mc_vramci_prahy'!V31+'DO do_prahy_z_ceska'!V31-'VY vramci_mc'!V31-'VY mimomc_vramci_prahy'!V31-'VY mimoprahu_vramci_ceska'!V31-'VY zahranici'!V31</f>
        <v>-1</v>
      </c>
      <c r="AO31" s="29">
        <f>'DO vramci_mc'!W31+'DO z_mc_vramci_prahy'!W31+'DO do_prahy_z_ceska'!W31-'VY vramci_mc'!W31-'VY mimomc_vramci_prahy'!W31-'VY mimoprahu_vramci_ceska'!W31-'VY zahranici'!W31</f>
        <v>-1</v>
      </c>
      <c r="AP31" s="29">
        <f>'DO vramci_mc'!X31+'DO z_mc_vramci_prahy'!X31+'DO do_prahy_z_ceska'!X31-'VY vramci_mc'!X31-'VY mimomc_vramci_prahy'!X31-'VY mimoprahu_vramci_ceska'!X31-'VY zahranici'!X31</f>
        <v>-4</v>
      </c>
      <c r="AQ31" s="30">
        <f>'DO vramci_mc'!Y31+'DO z_mc_vramci_prahy'!Y31+'DO do_prahy_z_ceska'!Y31-'VY vramci_mc'!Y31-'VY mimomc_vramci_prahy'!Y31-'VY mimoprahu_vramci_ceska'!Y31-'VY zahranici'!Y31</f>
        <v>0</v>
      </c>
    </row>
    <row r="32" spans="2:43" x14ac:dyDescent="0.35">
      <c r="B32" s="13" t="str">
        <f>'DO vramci_mc'!B32</f>
        <v>Praha-Přední Kopanina</v>
      </c>
      <c r="C32" s="15">
        <f>'DO vramci_mc'!Z32+'DO z_mc_vramci_prahy'!Z32+'DO do_prahy_z_ceska'!Z32-'VY vramci_mc'!Z32-'VY mimomc_vramci_prahy'!Z32-'VY mimoprahu_vramci_ceska'!Z32-'VY zahranici'!Z32</f>
        <v>-146</v>
      </c>
      <c r="D32" s="15">
        <f t="shared" si="0"/>
        <v>2</v>
      </c>
      <c r="E32" s="20">
        <f t="shared" si="1"/>
        <v>0</v>
      </c>
      <c r="F32" s="21">
        <f t="shared" si="8"/>
        <v>0</v>
      </c>
      <c r="G32" s="20">
        <f t="shared" si="9"/>
        <v>2</v>
      </c>
      <c r="H32" s="21">
        <f t="shared" si="10"/>
        <v>-1.3698630136986301E-2</v>
      </c>
      <c r="I32" s="20">
        <f t="shared" si="2"/>
        <v>0</v>
      </c>
      <c r="J32" s="21">
        <f t="shared" si="11"/>
        <v>0</v>
      </c>
      <c r="K32" s="15">
        <f t="shared" si="3"/>
        <v>-85</v>
      </c>
      <c r="L32" s="21">
        <f t="shared" si="12"/>
        <v>0.5821917808219178</v>
      </c>
      <c r="M32" s="15">
        <f t="shared" si="4"/>
        <v>-10</v>
      </c>
      <c r="N32" s="21">
        <f t="shared" si="13"/>
        <v>6.8493150684931503E-2</v>
      </c>
      <c r="O32" s="15">
        <f t="shared" si="5"/>
        <v>-40</v>
      </c>
      <c r="P32" s="24">
        <f t="shared" si="14"/>
        <v>0.27397260273972601</v>
      </c>
      <c r="Q32" s="15">
        <f t="shared" si="6"/>
        <v>-1</v>
      </c>
      <c r="R32" s="21">
        <f t="shared" si="15"/>
        <v>6.8493150684931503E-3</v>
      </c>
      <c r="S32" s="15">
        <f t="shared" si="7"/>
        <v>-12</v>
      </c>
      <c r="T32" s="26">
        <f t="shared" si="16"/>
        <v>8.2191780821917804E-2</v>
      </c>
      <c r="U32" s="29">
        <f>'DO vramci_mc'!C32+'DO z_mc_vramci_prahy'!C32+'DO do_prahy_z_ceska'!C32-'VY vramci_mc'!C32-'VY mimomc_vramci_prahy'!C32-'VY mimoprahu_vramci_ceska'!C32-'VY zahranici'!C32</f>
        <v>-4</v>
      </c>
      <c r="V32" s="29">
        <f>'DO vramci_mc'!D32+'DO z_mc_vramci_prahy'!D32+'DO do_prahy_z_ceska'!D32-'VY vramci_mc'!D32-'VY mimomc_vramci_prahy'!D32-'VY mimoprahu_vramci_ceska'!D32-'VY zahranici'!D32</f>
        <v>0</v>
      </c>
      <c r="W32" s="29">
        <f>'DO vramci_mc'!E32+'DO z_mc_vramci_prahy'!E32+'DO do_prahy_z_ceska'!E32-'VY vramci_mc'!E32-'VY mimomc_vramci_prahy'!E32-'VY mimoprahu_vramci_ceska'!E32-'VY zahranici'!E32</f>
        <v>-74</v>
      </c>
      <c r="X32" s="29">
        <f>'DO vramci_mc'!F32+'DO z_mc_vramci_prahy'!F32+'DO do_prahy_z_ceska'!F32-'VY vramci_mc'!F32-'VY mimomc_vramci_prahy'!F32-'VY mimoprahu_vramci_ceska'!F32-'VY zahranici'!F32</f>
        <v>-34</v>
      </c>
      <c r="Y32" s="29">
        <f>'DO vramci_mc'!G32+'DO z_mc_vramci_prahy'!G32+'DO do_prahy_z_ceska'!G32-'VY vramci_mc'!G32-'VY mimomc_vramci_prahy'!G32-'VY mimoprahu_vramci_ceska'!G32-'VY zahranici'!G32</f>
        <v>-6</v>
      </c>
      <c r="Z32" s="29">
        <f>'DO vramci_mc'!H32+'DO z_mc_vramci_prahy'!H32+'DO do_prahy_z_ceska'!H32-'VY vramci_mc'!H32-'VY mimomc_vramci_prahy'!H32-'VY mimoprahu_vramci_ceska'!H32-'VY zahranici'!H32</f>
        <v>-1</v>
      </c>
      <c r="AA32" s="29">
        <f>'DO vramci_mc'!I32+'DO z_mc_vramci_prahy'!I32+'DO do_prahy_z_ceska'!I32-'VY vramci_mc'!I32-'VY mimomc_vramci_prahy'!I32-'VY mimoprahu_vramci_ceska'!I32-'VY zahranici'!I32</f>
        <v>2</v>
      </c>
      <c r="AB32" s="29">
        <f>'DO vramci_mc'!J32+'DO z_mc_vramci_prahy'!J32+'DO do_prahy_z_ceska'!J32-'VY vramci_mc'!J32-'VY mimomc_vramci_prahy'!J32-'VY mimoprahu_vramci_ceska'!J32-'VY zahranici'!J32</f>
        <v>-1</v>
      </c>
      <c r="AC32" s="29">
        <f>'DO vramci_mc'!K32+'DO z_mc_vramci_prahy'!K32+'DO do_prahy_z_ceska'!K32-'VY vramci_mc'!K32-'VY mimomc_vramci_prahy'!K32-'VY mimoprahu_vramci_ceska'!K32-'VY zahranici'!K32</f>
        <v>0</v>
      </c>
      <c r="AD32" s="29">
        <f>'DO vramci_mc'!L32+'DO z_mc_vramci_prahy'!L32+'DO do_prahy_z_ceska'!L32-'VY vramci_mc'!L32-'VY mimomc_vramci_prahy'!L32-'VY mimoprahu_vramci_ceska'!L32-'VY zahranici'!L32</f>
        <v>0</v>
      </c>
      <c r="AE32" s="29">
        <f>'DO vramci_mc'!M32+'DO z_mc_vramci_prahy'!M32+'DO do_prahy_z_ceska'!M32-'VY vramci_mc'!M32-'VY mimomc_vramci_prahy'!M32-'VY mimoprahu_vramci_ceska'!M32-'VY zahranici'!M32</f>
        <v>-5</v>
      </c>
      <c r="AF32" s="29">
        <f>'DO vramci_mc'!N32+'DO z_mc_vramci_prahy'!N32+'DO do_prahy_z_ceska'!N32-'VY vramci_mc'!N32-'VY mimomc_vramci_prahy'!N32-'VY mimoprahu_vramci_ceska'!N32-'VY zahranici'!N32</f>
        <v>0</v>
      </c>
      <c r="AG32" s="29">
        <f>'DO vramci_mc'!O32+'DO z_mc_vramci_prahy'!O32+'DO do_prahy_z_ceska'!O32-'VY vramci_mc'!O32-'VY mimomc_vramci_prahy'!O32-'VY mimoprahu_vramci_ceska'!O32-'VY zahranici'!O32</f>
        <v>-1</v>
      </c>
      <c r="AH32" s="29">
        <f>'DO vramci_mc'!P32+'DO z_mc_vramci_prahy'!P32+'DO do_prahy_z_ceska'!P32-'VY vramci_mc'!P32-'VY mimomc_vramci_prahy'!P32-'VY mimoprahu_vramci_ceska'!P32-'VY zahranici'!P32</f>
        <v>0</v>
      </c>
      <c r="AI32" s="29">
        <f>'DO vramci_mc'!Q32+'DO z_mc_vramci_prahy'!Q32+'DO do_prahy_z_ceska'!Q32-'VY vramci_mc'!Q32-'VY mimomc_vramci_prahy'!Q32-'VY mimoprahu_vramci_ceska'!Q32-'VY zahranici'!Q32</f>
        <v>0</v>
      </c>
      <c r="AJ32" s="29">
        <f>'DO vramci_mc'!R32+'DO z_mc_vramci_prahy'!R32+'DO do_prahy_z_ceska'!R32-'VY vramci_mc'!R32-'VY mimomc_vramci_prahy'!R32-'VY mimoprahu_vramci_ceska'!R32-'VY zahranici'!R32</f>
        <v>0</v>
      </c>
      <c r="AK32" s="29">
        <f>'DO vramci_mc'!S32+'DO z_mc_vramci_prahy'!S32+'DO do_prahy_z_ceska'!S32-'VY vramci_mc'!S32-'VY mimomc_vramci_prahy'!S32-'VY mimoprahu_vramci_ceska'!S32-'VY zahranici'!S32</f>
        <v>-8</v>
      </c>
      <c r="AL32" s="29">
        <f>'DO vramci_mc'!T32+'DO z_mc_vramci_prahy'!T32+'DO do_prahy_z_ceska'!T32-'VY vramci_mc'!T32-'VY mimomc_vramci_prahy'!T32-'VY mimoprahu_vramci_ceska'!T32-'VY zahranici'!T32</f>
        <v>-2</v>
      </c>
      <c r="AM32" s="29">
        <f>'DO vramci_mc'!U32+'DO z_mc_vramci_prahy'!U32+'DO do_prahy_z_ceska'!U32-'VY vramci_mc'!U32-'VY mimomc_vramci_prahy'!U32-'VY mimoprahu_vramci_ceska'!U32-'VY zahranici'!U32</f>
        <v>0</v>
      </c>
      <c r="AN32" s="29">
        <f>'DO vramci_mc'!V32+'DO z_mc_vramci_prahy'!V32+'DO do_prahy_z_ceska'!V32-'VY vramci_mc'!V32-'VY mimomc_vramci_prahy'!V32-'VY mimoprahu_vramci_ceska'!V32-'VY zahranici'!V32</f>
        <v>-1</v>
      </c>
      <c r="AO32" s="29">
        <f>'DO vramci_mc'!W32+'DO z_mc_vramci_prahy'!W32+'DO do_prahy_z_ceska'!W32-'VY vramci_mc'!W32-'VY mimomc_vramci_prahy'!W32-'VY mimoprahu_vramci_ceska'!W32-'VY zahranici'!W32</f>
        <v>0</v>
      </c>
      <c r="AP32" s="29">
        <f>'DO vramci_mc'!X32+'DO z_mc_vramci_prahy'!X32+'DO do_prahy_z_ceska'!X32-'VY vramci_mc'!X32-'VY mimomc_vramci_prahy'!X32-'VY mimoprahu_vramci_ceska'!X32-'VY zahranici'!X32</f>
        <v>-12</v>
      </c>
      <c r="AQ32" s="30">
        <f>'DO vramci_mc'!Y32+'DO z_mc_vramci_prahy'!Y32+'DO do_prahy_z_ceska'!Y32-'VY vramci_mc'!Y32-'VY mimomc_vramci_prahy'!Y32-'VY mimoprahu_vramci_ceska'!Y32-'VY zahranici'!Y32</f>
        <v>1</v>
      </c>
    </row>
    <row r="33" spans="2:43" x14ac:dyDescent="0.35">
      <c r="B33" s="13" t="str">
        <f>'DO vramci_mc'!B33</f>
        <v>Praha 16</v>
      </c>
      <c r="C33" s="15">
        <f>'DO vramci_mc'!Z33+'DO z_mc_vramci_prahy'!Z33+'DO do_prahy_z_ceska'!Z33-'VY vramci_mc'!Z33-'VY mimomc_vramci_prahy'!Z33-'VY mimoprahu_vramci_ceska'!Z33-'VY zahranici'!Z33</f>
        <v>-622</v>
      </c>
      <c r="D33" s="15">
        <f t="shared" si="0"/>
        <v>-63</v>
      </c>
      <c r="E33" s="20">
        <f t="shared" si="1"/>
        <v>-41</v>
      </c>
      <c r="F33" s="21">
        <f t="shared" si="8"/>
        <v>6.591639871382636E-2</v>
      </c>
      <c r="G33" s="20">
        <f t="shared" si="9"/>
        <v>-4</v>
      </c>
      <c r="H33" s="21">
        <f t="shared" si="10"/>
        <v>6.4308681672025723E-3</v>
      </c>
      <c r="I33" s="20">
        <f t="shared" si="2"/>
        <v>-18</v>
      </c>
      <c r="J33" s="21">
        <f t="shared" si="11"/>
        <v>2.8938906752411574E-2</v>
      </c>
      <c r="K33" s="15">
        <f t="shared" si="3"/>
        <v>-572</v>
      </c>
      <c r="L33" s="21">
        <f t="shared" si="12"/>
        <v>0.91961414790996787</v>
      </c>
      <c r="M33" s="15">
        <f t="shared" si="4"/>
        <v>6</v>
      </c>
      <c r="N33" s="21">
        <f t="shared" si="13"/>
        <v>-9.6463022508038593E-3</v>
      </c>
      <c r="O33" s="15">
        <f t="shared" si="5"/>
        <v>51</v>
      </c>
      <c r="P33" s="24">
        <f t="shared" si="14"/>
        <v>-8.1993569131832797E-2</v>
      </c>
      <c r="Q33" s="15">
        <f t="shared" si="6"/>
        <v>0</v>
      </c>
      <c r="R33" s="21">
        <f t="shared" si="15"/>
        <v>0</v>
      </c>
      <c r="S33" s="15">
        <f t="shared" si="7"/>
        <v>-44</v>
      </c>
      <c r="T33" s="26">
        <f t="shared" si="16"/>
        <v>7.0739549839228297E-2</v>
      </c>
      <c r="U33" s="29">
        <f>'DO vramci_mc'!C33+'DO z_mc_vramci_prahy'!C33+'DO do_prahy_z_ceska'!C33-'VY vramci_mc'!C33-'VY mimomc_vramci_prahy'!C33-'VY mimoprahu_vramci_ceska'!C33-'VY zahranici'!C33</f>
        <v>19</v>
      </c>
      <c r="V33" s="29">
        <f>'DO vramci_mc'!D33+'DO z_mc_vramci_prahy'!D33+'DO do_prahy_z_ceska'!D33-'VY vramci_mc'!D33-'VY mimomc_vramci_prahy'!D33-'VY mimoprahu_vramci_ceska'!D33-'VY zahranici'!D33</f>
        <v>-1</v>
      </c>
      <c r="W33" s="29">
        <f>'DO vramci_mc'!E33+'DO z_mc_vramci_prahy'!E33+'DO do_prahy_z_ceska'!E33-'VY vramci_mc'!E33-'VY mimomc_vramci_prahy'!E33-'VY mimoprahu_vramci_ceska'!E33-'VY zahranici'!E33</f>
        <v>-255</v>
      </c>
      <c r="X33" s="29">
        <f>'DO vramci_mc'!F33+'DO z_mc_vramci_prahy'!F33+'DO do_prahy_z_ceska'!F33-'VY vramci_mc'!F33-'VY mimomc_vramci_prahy'!F33-'VY mimoprahu_vramci_ceska'!F33-'VY zahranici'!F33</f>
        <v>9</v>
      </c>
      <c r="Y33" s="29">
        <f>'DO vramci_mc'!G33+'DO z_mc_vramci_prahy'!G33+'DO do_prahy_z_ceska'!G33-'VY vramci_mc'!G33-'VY mimomc_vramci_prahy'!G33-'VY mimoprahu_vramci_ceska'!G33-'VY zahranici'!G33</f>
        <v>42</v>
      </c>
      <c r="Z33" s="29">
        <f>'DO vramci_mc'!H33+'DO z_mc_vramci_prahy'!H33+'DO do_prahy_z_ceska'!H33-'VY vramci_mc'!H33-'VY mimomc_vramci_prahy'!H33-'VY mimoprahu_vramci_ceska'!H33-'VY zahranici'!H33</f>
        <v>0</v>
      </c>
      <c r="AA33" s="29">
        <f>'DO vramci_mc'!I33+'DO z_mc_vramci_prahy'!I33+'DO do_prahy_z_ceska'!I33-'VY vramci_mc'!I33-'VY mimomc_vramci_prahy'!I33-'VY mimoprahu_vramci_ceska'!I33-'VY zahranici'!I33</f>
        <v>-4</v>
      </c>
      <c r="AB33" s="29">
        <f>'DO vramci_mc'!J33+'DO z_mc_vramci_prahy'!J33+'DO do_prahy_z_ceska'!J33-'VY vramci_mc'!J33-'VY mimomc_vramci_prahy'!J33-'VY mimoprahu_vramci_ceska'!J33-'VY zahranici'!J33</f>
        <v>0</v>
      </c>
      <c r="AC33" s="29">
        <f>'DO vramci_mc'!K33+'DO z_mc_vramci_prahy'!K33+'DO do_prahy_z_ceska'!K33-'VY vramci_mc'!K33-'VY mimomc_vramci_prahy'!K33-'VY mimoprahu_vramci_ceska'!K33-'VY zahranici'!K33</f>
        <v>-41</v>
      </c>
      <c r="AD33" s="29">
        <f>'DO vramci_mc'!L33+'DO z_mc_vramci_prahy'!L33+'DO do_prahy_z_ceska'!L33-'VY vramci_mc'!L33-'VY mimomc_vramci_prahy'!L33-'VY mimoprahu_vramci_ceska'!L33-'VY zahranici'!L33</f>
        <v>3</v>
      </c>
      <c r="AE33" s="29">
        <f>'DO vramci_mc'!M33+'DO z_mc_vramci_prahy'!M33+'DO do_prahy_z_ceska'!M33-'VY vramci_mc'!M33-'VY mimomc_vramci_prahy'!M33-'VY mimoprahu_vramci_ceska'!M33-'VY zahranici'!M33</f>
        <v>8</v>
      </c>
      <c r="AF33" s="29">
        <f>'DO vramci_mc'!N33+'DO z_mc_vramci_prahy'!N33+'DO do_prahy_z_ceska'!N33-'VY vramci_mc'!N33-'VY mimomc_vramci_prahy'!N33-'VY mimoprahu_vramci_ceska'!N33-'VY zahranici'!N33</f>
        <v>2</v>
      </c>
      <c r="AG33" s="29">
        <f>'DO vramci_mc'!O33+'DO z_mc_vramci_prahy'!O33+'DO do_prahy_z_ceska'!O33-'VY vramci_mc'!O33-'VY mimomc_vramci_prahy'!O33-'VY mimoprahu_vramci_ceska'!O33-'VY zahranici'!O33</f>
        <v>-341</v>
      </c>
      <c r="AH33" s="29">
        <f>'DO vramci_mc'!P33+'DO z_mc_vramci_prahy'!P33+'DO do_prahy_z_ceska'!P33-'VY vramci_mc'!P33-'VY mimomc_vramci_prahy'!P33-'VY mimoprahu_vramci_ceska'!P33-'VY zahranici'!P33</f>
        <v>11</v>
      </c>
      <c r="AI33" s="29">
        <f>'DO vramci_mc'!Q33+'DO z_mc_vramci_prahy'!Q33+'DO do_prahy_z_ceska'!Q33-'VY vramci_mc'!Q33-'VY mimomc_vramci_prahy'!Q33-'VY mimoprahu_vramci_ceska'!Q33-'VY zahranici'!Q33</f>
        <v>9</v>
      </c>
      <c r="AJ33" s="29">
        <f>'DO vramci_mc'!R33+'DO z_mc_vramci_prahy'!R33+'DO do_prahy_z_ceska'!R33-'VY vramci_mc'!R33-'VY mimomc_vramci_prahy'!R33-'VY mimoprahu_vramci_ceska'!R33-'VY zahranici'!R33</f>
        <v>-5</v>
      </c>
      <c r="AK33" s="29">
        <f>'DO vramci_mc'!S33+'DO z_mc_vramci_prahy'!S33+'DO do_prahy_z_ceska'!S33-'VY vramci_mc'!S33-'VY mimomc_vramci_prahy'!S33-'VY mimoprahu_vramci_ceska'!S33-'VY zahranici'!S33</f>
        <v>-18</v>
      </c>
      <c r="AL33" s="29">
        <f>'DO vramci_mc'!T33+'DO z_mc_vramci_prahy'!T33+'DO do_prahy_z_ceska'!T33-'VY vramci_mc'!T33-'VY mimomc_vramci_prahy'!T33-'VY mimoprahu_vramci_ceska'!T33-'VY zahranici'!T33</f>
        <v>4</v>
      </c>
      <c r="AM33" s="29">
        <f>'DO vramci_mc'!U33+'DO z_mc_vramci_prahy'!U33+'DO do_prahy_z_ceska'!U33-'VY vramci_mc'!U33-'VY mimomc_vramci_prahy'!U33-'VY mimoprahu_vramci_ceska'!U33-'VY zahranici'!U33</f>
        <v>-4</v>
      </c>
      <c r="AN33" s="29">
        <f>'DO vramci_mc'!V33+'DO z_mc_vramci_prahy'!V33+'DO do_prahy_z_ceska'!V33-'VY vramci_mc'!V33-'VY mimomc_vramci_prahy'!V33-'VY mimoprahu_vramci_ceska'!V33-'VY zahranici'!V33</f>
        <v>-5</v>
      </c>
      <c r="AO33" s="29">
        <f>'DO vramci_mc'!W33+'DO z_mc_vramci_prahy'!W33+'DO do_prahy_z_ceska'!W33-'VY vramci_mc'!W33-'VY mimomc_vramci_prahy'!W33-'VY mimoprahu_vramci_ceska'!W33-'VY zahranici'!W33</f>
        <v>-11</v>
      </c>
      <c r="AP33" s="29">
        <f>'DO vramci_mc'!X33+'DO z_mc_vramci_prahy'!X33+'DO do_prahy_z_ceska'!X33-'VY vramci_mc'!X33-'VY mimomc_vramci_prahy'!X33-'VY mimoprahu_vramci_ceska'!X33-'VY zahranici'!X33</f>
        <v>-37</v>
      </c>
      <c r="AQ33" s="30">
        <f>'DO vramci_mc'!Y33+'DO z_mc_vramci_prahy'!Y33+'DO do_prahy_z_ceska'!Y33-'VY vramci_mc'!Y33-'VY mimomc_vramci_prahy'!Y33-'VY mimoprahu_vramci_ceska'!Y33-'VY zahranici'!Y33</f>
        <v>-7</v>
      </c>
    </row>
    <row r="34" spans="2:43" x14ac:dyDescent="0.35">
      <c r="B34" s="13" t="str">
        <f>'DO vramci_mc'!B34</f>
        <v>Praha-Řeporyje</v>
      </c>
      <c r="C34" s="15">
        <f>'DO vramci_mc'!Z34+'DO z_mc_vramci_prahy'!Z34+'DO do_prahy_z_ceska'!Z34-'VY vramci_mc'!Z34-'VY mimomc_vramci_prahy'!Z34-'VY mimoprahu_vramci_ceska'!Z34-'VY zahranici'!Z34</f>
        <v>-207</v>
      </c>
      <c r="D34" s="15">
        <f t="shared" si="0"/>
        <v>11</v>
      </c>
      <c r="E34" s="20">
        <f t="shared" si="1"/>
        <v>10</v>
      </c>
      <c r="F34" s="21">
        <f t="shared" si="8"/>
        <v>-4.8309178743961352E-2</v>
      </c>
      <c r="G34" s="20">
        <f t="shared" si="9"/>
        <v>3</v>
      </c>
      <c r="H34" s="21">
        <f t="shared" si="10"/>
        <v>-1.4492753623188406E-2</v>
      </c>
      <c r="I34" s="20">
        <f t="shared" si="2"/>
        <v>-2</v>
      </c>
      <c r="J34" s="21">
        <f t="shared" si="11"/>
        <v>9.6618357487922701E-3</v>
      </c>
      <c r="K34" s="15">
        <f t="shared" si="3"/>
        <v>-276</v>
      </c>
      <c r="L34" s="21">
        <f t="shared" si="12"/>
        <v>1.3333333333333333</v>
      </c>
      <c r="M34" s="15">
        <f t="shared" si="4"/>
        <v>-26</v>
      </c>
      <c r="N34" s="21">
        <f t="shared" si="13"/>
        <v>0.12560386473429952</v>
      </c>
      <c r="O34" s="15">
        <f t="shared" si="5"/>
        <v>77</v>
      </c>
      <c r="P34" s="24">
        <f t="shared" si="14"/>
        <v>-0.3719806763285024</v>
      </c>
      <c r="Q34" s="15">
        <f t="shared" si="6"/>
        <v>0</v>
      </c>
      <c r="R34" s="21">
        <f t="shared" si="15"/>
        <v>0</v>
      </c>
      <c r="S34" s="15">
        <f t="shared" si="7"/>
        <v>7</v>
      </c>
      <c r="T34" s="26">
        <f t="shared" si="16"/>
        <v>-3.3816425120772944E-2</v>
      </c>
      <c r="U34" s="29">
        <f>'DO vramci_mc'!C34+'DO z_mc_vramci_prahy'!C34+'DO do_prahy_z_ceska'!C34-'VY vramci_mc'!C34-'VY mimomc_vramci_prahy'!C34-'VY mimoprahu_vramci_ceska'!C34-'VY zahranici'!C34</f>
        <v>-2</v>
      </c>
      <c r="V34" s="29">
        <f>'DO vramci_mc'!D34+'DO z_mc_vramci_prahy'!D34+'DO do_prahy_z_ceska'!D34-'VY vramci_mc'!D34-'VY mimomc_vramci_prahy'!D34-'VY mimoprahu_vramci_ceska'!D34-'VY zahranici'!D34</f>
        <v>8</v>
      </c>
      <c r="W34" s="29">
        <f>'DO vramci_mc'!E34+'DO z_mc_vramci_prahy'!E34+'DO do_prahy_z_ceska'!E34-'VY vramci_mc'!E34-'VY mimomc_vramci_prahy'!E34-'VY mimoprahu_vramci_ceska'!E34-'VY zahranici'!E34</f>
        <v>-295</v>
      </c>
      <c r="X34" s="29">
        <f>'DO vramci_mc'!F34+'DO z_mc_vramci_prahy'!F34+'DO do_prahy_z_ceska'!F34-'VY vramci_mc'!F34-'VY mimomc_vramci_prahy'!F34-'VY mimoprahu_vramci_ceska'!F34-'VY zahranici'!F34</f>
        <v>106</v>
      </c>
      <c r="Y34" s="29">
        <f>'DO vramci_mc'!G34+'DO z_mc_vramci_prahy'!G34+'DO do_prahy_z_ceska'!G34-'VY vramci_mc'!G34-'VY mimomc_vramci_prahy'!G34-'VY mimoprahu_vramci_ceska'!G34-'VY zahranici'!G34</f>
        <v>-29</v>
      </c>
      <c r="Z34" s="29">
        <f>'DO vramci_mc'!H34+'DO z_mc_vramci_prahy'!H34+'DO do_prahy_z_ceska'!H34-'VY vramci_mc'!H34-'VY mimomc_vramci_prahy'!H34-'VY mimoprahu_vramci_ceska'!H34-'VY zahranici'!H34</f>
        <v>0</v>
      </c>
      <c r="AA34" s="29">
        <f>'DO vramci_mc'!I34+'DO z_mc_vramci_prahy'!I34+'DO do_prahy_z_ceska'!I34-'VY vramci_mc'!I34-'VY mimomc_vramci_prahy'!I34-'VY mimoprahu_vramci_ceska'!I34-'VY zahranici'!I34</f>
        <v>3</v>
      </c>
      <c r="AB34" s="29">
        <f>'DO vramci_mc'!J34+'DO z_mc_vramci_prahy'!J34+'DO do_prahy_z_ceska'!J34-'VY vramci_mc'!J34-'VY mimomc_vramci_prahy'!J34-'VY mimoprahu_vramci_ceska'!J34-'VY zahranici'!J34</f>
        <v>-1</v>
      </c>
      <c r="AC34" s="29">
        <f>'DO vramci_mc'!K34+'DO z_mc_vramci_prahy'!K34+'DO do_prahy_z_ceska'!K34-'VY vramci_mc'!K34-'VY mimomc_vramci_prahy'!K34-'VY mimoprahu_vramci_ceska'!K34-'VY zahranici'!K34</f>
        <v>10</v>
      </c>
      <c r="AD34" s="29">
        <f>'DO vramci_mc'!L34+'DO z_mc_vramci_prahy'!L34+'DO do_prahy_z_ceska'!L34-'VY vramci_mc'!L34-'VY mimomc_vramci_prahy'!L34-'VY mimoprahu_vramci_ceska'!L34-'VY zahranici'!L34</f>
        <v>2</v>
      </c>
      <c r="AE34" s="29">
        <f>'DO vramci_mc'!M34+'DO z_mc_vramci_prahy'!M34+'DO do_prahy_z_ceska'!M34-'VY vramci_mc'!M34-'VY mimomc_vramci_prahy'!M34-'VY mimoprahu_vramci_ceska'!M34-'VY zahranici'!M34</f>
        <v>10</v>
      </c>
      <c r="AF34" s="29">
        <f>'DO vramci_mc'!N34+'DO z_mc_vramci_prahy'!N34+'DO do_prahy_z_ceska'!N34-'VY vramci_mc'!N34-'VY mimomc_vramci_prahy'!N34-'VY mimoprahu_vramci_ceska'!N34-'VY zahranici'!N34</f>
        <v>0</v>
      </c>
      <c r="AG34" s="29">
        <f>'DO vramci_mc'!O34+'DO z_mc_vramci_prahy'!O34+'DO do_prahy_z_ceska'!O34-'VY vramci_mc'!O34-'VY mimomc_vramci_prahy'!O34-'VY mimoprahu_vramci_ceska'!O34-'VY zahranici'!O34</f>
        <v>0</v>
      </c>
      <c r="AH34" s="29">
        <f>'DO vramci_mc'!P34+'DO z_mc_vramci_prahy'!P34+'DO do_prahy_z_ceska'!P34-'VY vramci_mc'!P34-'VY mimomc_vramci_prahy'!P34-'VY mimoprahu_vramci_ceska'!P34-'VY zahranici'!P34</f>
        <v>0</v>
      </c>
      <c r="AI34" s="29">
        <f>'DO vramci_mc'!Q34+'DO z_mc_vramci_prahy'!Q34+'DO do_prahy_z_ceska'!Q34-'VY vramci_mc'!Q34-'VY mimomc_vramci_prahy'!Q34-'VY mimoprahu_vramci_ceska'!Q34-'VY zahranici'!Q34</f>
        <v>1</v>
      </c>
      <c r="AJ34" s="29">
        <f>'DO vramci_mc'!R34+'DO z_mc_vramci_prahy'!R34+'DO do_prahy_z_ceska'!R34-'VY vramci_mc'!R34-'VY mimomc_vramci_prahy'!R34-'VY mimoprahu_vramci_ceska'!R34-'VY zahranici'!R34</f>
        <v>0</v>
      </c>
      <c r="AK34" s="29">
        <f>'DO vramci_mc'!S34+'DO z_mc_vramci_prahy'!S34+'DO do_prahy_z_ceska'!S34-'VY vramci_mc'!S34-'VY mimomc_vramci_prahy'!S34-'VY mimoprahu_vramci_ceska'!S34-'VY zahranici'!S34</f>
        <v>-21</v>
      </c>
      <c r="AL34" s="29">
        <f>'DO vramci_mc'!T34+'DO z_mc_vramci_prahy'!T34+'DO do_prahy_z_ceska'!T34-'VY vramci_mc'!T34-'VY mimomc_vramci_prahy'!T34-'VY mimoprahu_vramci_ceska'!T34-'VY zahranici'!T34</f>
        <v>-6</v>
      </c>
      <c r="AM34" s="29">
        <f>'DO vramci_mc'!U34+'DO z_mc_vramci_prahy'!U34+'DO do_prahy_z_ceska'!U34-'VY vramci_mc'!U34-'VY mimomc_vramci_prahy'!U34-'VY mimoprahu_vramci_ceska'!U34-'VY zahranici'!U34</f>
        <v>0</v>
      </c>
      <c r="AN34" s="29">
        <f>'DO vramci_mc'!V34+'DO z_mc_vramci_prahy'!V34+'DO do_prahy_z_ceska'!V34-'VY vramci_mc'!V34-'VY mimomc_vramci_prahy'!V34-'VY mimoprahu_vramci_ceska'!V34-'VY zahranici'!V34</f>
        <v>1</v>
      </c>
      <c r="AO34" s="29">
        <f>'DO vramci_mc'!W34+'DO z_mc_vramci_prahy'!W34+'DO do_prahy_z_ceska'!W34-'VY vramci_mc'!W34-'VY mimomc_vramci_prahy'!W34-'VY mimoprahu_vramci_ceska'!W34-'VY zahranici'!W34</f>
        <v>-2</v>
      </c>
      <c r="AP34" s="29">
        <f>'DO vramci_mc'!X34+'DO z_mc_vramci_prahy'!X34+'DO do_prahy_z_ceska'!X34-'VY vramci_mc'!X34-'VY mimomc_vramci_prahy'!X34-'VY mimoprahu_vramci_ceska'!X34-'VY zahranici'!X34</f>
        <v>8</v>
      </c>
      <c r="AQ34" s="30">
        <f>'DO vramci_mc'!Y34+'DO z_mc_vramci_prahy'!Y34+'DO do_prahy_z_ceska'!Y34-'VY vramci_mc'!Y34-'VY mimomc_vramci_prahy'!Y34-'VY mimoprahu_vramci_ceska'!Y34-'VY zahranici'!Y34</f>
        <v>0</v>
      </c>
    </row>
    <row r="35" spans="2:43" x14ac:dyDescent="0.35">
      <c r="B35" s="13" t="str">
        <f>'DO vramci_mc'!B35</f>
        <v>Praha-Slivenec</v>
      </c>
      <c r="C35" s="15">
        <f>'DO vramci_mc'!Z35+'DO z_mc_vramci_prahy'!Z35+'DO do_prahy_z_ceska'!Z35-'VY vramci_mc'!Z35-'VY mimomc_vramci_prahy'!Z35-'VY mimoprahu_vramci_ceska'!Z35-'VY zahranici'!Z35</f>
        <v>-711</v>
      </c>
      <c r="D35" s="15">
        <f t="shared" si="0"/>
        <v>-32</v>
      </c>
      <c r="E35" s="20">
        <f t="shared" si="1"/>
        <v>-27</v>
      </c>
      <c r="F35" s="21">
        <f t="shared" si="8"/>
        <v>3.7974683544303799E-2</v>
      </c>
      <c r="G35" s="20">
        <f t="shared" si="9"/>
        <v>-3</v>
      </c>
      <c r="H35" s="21">
        <f t="shared" si="10"/>
        <v>4.2194092827004216E-3</v>
      </c>
      <c r="I35" s="20">
        <f t="shared" si="2"/>
        <v>-2</v>
      </c>
      <c r="J35" s="21">
        <f t="shared" si="11"/>
        <v>2.8129395218002813E-3</v>
      </c>
      <c r="K35" s="15">
        <f t="shared" si="3"/>
        <v>-370</v>
      </c>
      <c r="L35" s="21">
        <f t="shared" si="12"/>
        <v>0.52039381153305209</v>
      </c>
      <c r="M35" s="15">
        <f t="shared" si="4"/>
        <v>-52</v>
      </c>
      <c r="N35" s="21">
        <f t="shared" si="13"/>
        <v>7.3136427566807313E-2</v>
      </c>
      <c r="O35" s="15">
        <f t="shared" si="5"/>
        <v>-228</v>
      </c>
      <c r="P35" s="24">
        <f t="shared" si="14"/>
        <v>0.32067510548523209</v>
      </c>
      <c r="Q35" s="15">
        <f t="shared" si="6"/>
        <v>-1</v>
      </c>
      <c r="R35" s="21">
        <f t="shared" si="15"/>
        <v>1.4064697609001407E-3</v>
      </c>
      <c r="S35" s="15">
        <f t="shared" si="7"/>
        <v>-28</v>
      </c>
      <c r="T35" s="26">
        <f t="shared" si="16"/>
        <v>3.9381153305203941E-2</v>
      </c>
      <c r="U35" s="29">
        <f>'DO vramci_mc'!C35+'DO z_mc_vramci_prahy'!C35+'DO do_prahy_z_ceska'!C35-'VY vramci_mc'!C35-'VY mimomc_vramci_prahy'!C35-'VY mimoprahu_vramci_ceska'!C35-'VY zahranici'!C35</f>
        <v>-12</v>
      </c>
      <c r="V35" s="29">
        <f>'DO vramci_mc'!D35+'DO z_mc_vramci_prahy'!D35+'DO do_prahy_z_ceska'!D35-'VY vramci_mc'!D35-'VY mimomc_vramci_prahy'!D35-'VY mimoprahu_vramci_ceska'!D35-'VY zahranici'!D35</f>
        <v>-4</v>
      </c>
      <c r="W35" s="29">
        <f>'DO vramci_mc'!E35+'DO z_mc_vramci_prahy'!E35+'DO do_prahy_z_ceska'!E35-'VY vramci_mc'!E35-'VY mimomc_vramci_prahy'!E35-'VY mimoprahu_vramci_ceska'!E35-'VY zahranici'!E35</f>
        <v>-336</v>
      </c>
      <c r="X35" s="29">
        <f>'DO vramci_mc'!F35+'DO z_mc_vramci_prahy'!F35+'DO do_prahy_z_ceska'!F35-'VY vramci_mc'!F35-'VY mimomc_vramci_prahy'!F35-'VY mimoprahu_vramci_ceska'!F35-'VY zahranici'!F35</f>
        <v>-205</v>
      </c>
      <c r="Y35" s="29">
        <f>'DO vramci_mc'!G35+'DO z_mc_vramci_prahy'!G35+'DO do_prahy_z_ceska'!G35-'VY vramci_mc'!G35-'VY mimomc_vramci_prahy'!G35-'VY mimoprahu_vramci_ceska'!G35-'VY zahranici'!G35</f>
        <v>-23</v>
      </c>
      <c r="Z35" s="29">
        <f>'DO vramci_mc'!H35+'DO z_mc_vramci_prahy'!H35+'DO do_prahy_z_ceska'!H35-'VY vramci_mc'!H35-'VY mimomc_vramci_prahy'!H35-'VY mimoprahu_vramci_ceska'!H35-'VY zahranici'!H35</f>
        <v>-1</v>
      </c>
      <c r="AA35" s="29">
        <f>'DO vramci_mc'!I35+'DO z_mc_vramci_prahy'!I35+'DO do_prahy_z_ceska'!I35-'VY vramci_mc'!I35-'VY mimomc_vramci_prahy'!I35-'VY mimoprahu_vramci_ceska'!I35-'VY zahranici'!I35</f>
        <v>-3</v>
      </c>
      <c r="AB35" s="29">
        <f>'DO vramci_mc'!J35+'DO z_mc_vramci_prahy'!J35+'DO do_prahy_z_ceska'!J35-'VY vramci_mc'!J35-'VY mimomc_vramci_prahy'!J35-'VY mimoprahu_vramci_ceska'!J35-'VY zahranici'!J35</f>
        <v>-2</v>
      </c>
      <c r="AC35" s="29">
        <f>'DO vramci_mc'!K35+'DO z_mc_vramci_prahy'!K35+'DO do_prahy_z_ceska'!K35-'VY vramci_mc'!K35-'VY mimomc_vramci_prahy'!K35-'VY mimoprahu_vramci_ceska'!K35-'VY zahranici'!K35</f>
        <v>-27</v>
      </c>
      <c r="AD35" s="29">
        <f>'DO vramci_mc'!L35+'DO z_mc_vramci_prahy'!L35+'DO do_prahy_z_ceska'!L35-'VY vramci_mc'!L35-'VY mimomc_vramci_prahy'!L35-'VY mimoprahu_vramci_ceska'!L35-'VY zahranici'!L35</f>
        <v>0</v>
      </c>
      <c r="AE35" s="29">
        <f>'DO vramci_mc'!M35+'DO z_mc_vramci_prahy'!M35+'DO do_prahy_z_ceska'!M35-'VY vramci_mc'!M35-'VY mimomc_vramci_prahy'!M35-'VY mimoprahu_vramci_ceska'!M35-'VY zahranici'!M35</f>
        <v>-5</v>
      </c>
      <c r="AF35" s="29">
        <f>'DO vramci_mc'!N35+'DO z_mc_vramci_prahy'!N35+'DO do_prahy_z_ceska'!N35-'VY vramci_mc'!N35-'VY mimomc_vramci_prahy'!N35-'VY mimoprahu_vramci_ceska'!N35-'VY zahranici'!N35</f>
        <v>0</v>
      </c>
      <c r="AG35" s="29">
        <f>'DO vramci_mc'!O35+'DO z_mc_vramci_prahy'!O35+'DO do_prahy_z_ceska'!O35-'VY vramci_mc'!O35-'VY mimomc_vramci_prahy'!O35-'VY mimoprahu_vramci_ceska'!O35-'VY zahranici'!O35</f>
        <v>-9</v>
      </c>
      <c r="AH35" s="29">
        <f>'DO vramci_mc'!P35+'DO z_mc_vramci_prahy'!P35+'DO do_prahy_z_ceska'!P35-'VY vramci_mc'!P35-'VY mimomc_vramci_prahy'!P35-'VY mimoprahu_vramci_ceska'!P35-'VY zahranici'!P35</f>
        <v>0</v>
      </c>
      <c r="AI35" s="29">
        <f>'DO vramci_mc'!Q35+'DO z_mc_vramci_prahy'!Q35+'DO do_prahy_z_ceska'!Q35-'VY vramci_mc'!Q35-'VY mimomc_vramci_prahy'!Q35-'VY mimoprahu_vramci_ceska'!Q35-'VY zahranici'!Q35</f>
        <v>0</v>
      </c>
      <c r="AJ35" s="29">
        <f>'DO vramci_mc'!R35+'DO z_mc_vramci_prahy'!R35+'DO do_prahy_z_ceska'!R35-'VY vramci_mc'!R35-'VY mimomc_vramci_prahy'!R35-'VY mimoprahu_vramci_ceska'!R35-'VY zahranici'!R35</f>
        <v>0</v>
      </c>
      <c r="AK35" s="29">
        <f>'DO vramci_mc'!S35+'DO z_mc_vramci_prahy'!S35+'DO do_prahy_z_ceska'!S35-'VY vramci_mc'!S35-'VY mimomc_vramci_prahy'!S35-'VY mimoprahu_vramci_ceska'!S35-'VY zahranici'!S35</f>
        <v>-31</v>
      </c>
      <c r="AL35" s="29">
        <f>'DO vramci_mc'!T35+'DO z_mc_vramci_prahy'!T35+'DO do_prahy_z_ceska'!T35-'VY vramci_mc'!T35-'VY mimomc_vramci_prahy'!T35-'VY mimoprahu_vramci_ceska'!T35-'VY zahranici'!T35</f>
        <v>-21</v>
      </c>
      <c r="AM35" s="29">
        <f>'DO vramci_mc'!U35+'DO z_mc_vramci_prahy'!U35+'DO do_prahy_z_ceska'!U35-'VY vramci_mc'!U35-'VY mimomc_vramci_prahy'!U35-'VY mimoprahu_vramci_ceska'!U35-'VY zahranici'!U35</f>
        <v>-1</v>
      </c>
      <c r="AN35" s="29">
        <f>'DO vramci_mc'!V35+'DO z_mc_vramci_prahy'!V35+'DO do_prahy_z_ceska'!V35-'VY vramci_mc'!V35-'VY mimomc_vramci_prahy'!V35-'VY mimoprahu_vramci_ceska'!V35-'VY zahranici'!V35</f>
        <v>-4</v>
      </c>
      <c r="AO35" s="29">
        <f>'DO vramci_mc'!W35+'DO z_mc_vramci_prahy'!W35+'DO do_prahy_z_ceska'!W35-'VY vramci_mc'!W35-'VY mimomc_vramci_prahy'!W35-'VY mimoprahu_vramci_ceska'!W35-'VY zahranici'!W35</f>
        <v>-1</v>
      </c>
      <c r="AP35" s="29">
        <f>'DO vramci_mc'!X35+'DO z_mc_vramci_prahy'!X35+'DO do_prahy_z_ceska'!X35-'VY vramci_mc'!X35-'VY mimomc_vramci_prahy'!X35-'VY mimoprahu_vramci_ceska'!X35-'VY zahranici'!X35</f>
        <v>-20</v>
      </c>
      <c r="AQ35" s="30">
        <f>'DO vramci_mc'!Y35+'DO z_mc_vramci_prahy'!Y35+'DO do_prahy_z_ceska'!Y35-'VY vramci_mc'!Y35-'VY mimomc_vramci_prahy'!Y35-'VY mimoprahu_vramci_ceska'!Y35-'VY zahranici'!Y35</f>
        <v>-6</v>
      </c>
    </row>
    <row r="36" spans="2:43" x14ac:dyDescent="0.35">
      <c r="B36" s="13" t="str">
        <f>'DO vramci_mc'!B36</f>
        <v>Praha 13</v>
      </c>
      <c r="C36" s="15">
        <f>'DO vramci_mc'!Z36+'DO z_mc_vramci_prahy'!Z36+'DO do_prahy_z_ceska'!Z36-'VY vramci_mc'!Z36-'VY mimomc_vramci_prahy'!Z36-'VY mimoprahu_vramci_ceska'!Z36-'VY zahranici'!Z36</f>
        <v>-7946</v>
      </c>
      <c r="D36" s="15">
        <f t="shared" ref="D36:D67" si="17">E36+G36+I36</f>
        <v>-352</v>
      </c>
      <c r="E36" s="20">
        <f t="shared" ref="E36:E60" si="18">AC36</f>
        <v>-241</v>
      </c>
      <c r="F36" s="21">
        <f t="shared" si="8"/>
        <v>3.0329725648124844E-2</v>
      </c>
      <c r="G36" s="20">
        <f t="shared" ref="G36:G60" si="19">AA36</f>
        <v>-51</v>
      </c>
      <c r="H36" s="21">
        <f t="shared" si="10"/>
        <v>6.418323684872892E-3</v>
      </c>
      <c r="I36" s="20">
        <f t="shared" ref="I36:I60" si="20">AF36+AM36+AJ36+AO36</f>
        <v>-60</v>
      </c>
      <c r="J36" s="21">
        <f t="shared" si="11"/>
        <v>7.5509690410269321E-3</v>
      </c>
      <c r="K36" s="15">
        <f t="shared" ref="K36:K60" si="21">U36+V36+W36+AD36+AE36+AG36+AN36</f>
        <v>-7318</v>
      </c>
      <c r="L36" s="21">
        <f t="shared" si="12"/>
        <v>0.92096652403725143</v>
      </c>
      <c r="M36" s="15">
        <f t="shared" ref="M36:M60" si="22">AH36+AI36+AK36+AL36</f>
        <v>-228</v>
      </c>
      <c r="N36" s="21">
        <f t="shared" si="13"/>
        <v>2.869368235590234E-2</v>
      </c>
      <c r="O36" s="15">
        <f t="shared" ref="O36:O60" si="23">X36+Y36</f>
        <v>86</v>
      </c>
      <c r="P36" s="24">
        <f t="shared" si="14"/>
        <v>-1.0823055625471936E-2</v>
      </c>
      <c r="Q36" s="15">
        <f t="shared" ref="Q36:Q60" si="24">Z36</f>
        <v>-9</v>
      </c>
      <c r="R36" s="21">
        <f t="shared" si="15"/>
        <v>1.1326453561540397E-3</v>
      </c>
      <c r="S36" s="15">
        <f t="shared" ref="S36:S60" si="25">AB36+AP36+AQ36</f>
        <v>-125</v>
      </c>
      <c r="T36" s="26">
        <f t="shared" si="16"/>
        <v>1.5731185502139443E-2</v>
      </c>
      <c r="U36" s="29">
        <f>'DO vramci_mc'!C36+'DO z_mc_vramci_prahy'!C36+'DO do_prahy_z_ceska'!C36-'VY vramci_mc'!C36-'VY mimomc_vramci_prahy'!C36-'VY mimoprahu_vramci_ceska'!C36-'VY zahranici'!C36</f>
        <v>-51</v>
      </c>
      <c r="V36" s="29">
        <f>'DO vramci_mc'!D36+'DO z_mc_vramci_prahy'!D36+'DO do_prahy_z_ceska'!D36-'VY vramci_mc'!D36-'VY mimomc_vramci_prahy'!D36-'VY mimoprahu_vramci_ceska'!D36-'VY zahranici'!D36</f>
        <v>42</v>
      </c>
      <c r="W36" s="29">
        <f>'DO vramci_mc'!E36+'DO z_mc_vramci_prahy'!E36+'DO do_prahy_z_ceska'!E36-'VY vramci_mc'!E36-'VY mimomc_vramci_prahy'!E36-'VY mimoprahu_vramci_ceska'!E36-'VY zahranici'!E36</f>
        <v>-7640</v>
      </c>
      <c r="X36" s="29">
        <f>'DO vramci_mc'!F36+'DO z_mc_vramci_prahy'!F36+'DO do_prahy_z_ceska'!F36-'VY vramci_mc'!F36-'VY mimomc_vramci_prahy'!F36-'VY mimoprahu_vramci_ceska'!F36-'VY zahranici'!F36</f>
        <v>-35</v>
      </c>
      <c r="Y36" s="29">
        <f>'DO vramci_mc'!G36+'DO z_mc_vramci_prahy'!G36+'DO do_prahy_z_ceska'!G36-'VY vramci_mc'!G36-'VY mimomc_vramci_prahy'!G36-'VY mimoprahu_vramci_ceska'!G36-'VY zahranici'!G36</f>
        <v>121</v>
      </c>
      <c r="Z36" s="29">
        <f>'DO vramci_mc'!H36+'DO z_mc_vramci_prahy'!H36+'DO do_prahy_z_ceska'!H36-'VY vramci_mc'!H36-'VY mimomc_vramci_prahy'!H36-'VY mimoprahu_vramci_ceska'!H36-'VY zahranici'!H36</f>
        <v>-9</v>
      </c>
      <c r="AA36" s="29">
        <f>'DO vramci_mc'!I36+'DO z_mc_vramci_prahy'!I36+'DO do_prahy_z_ceska'!I36-'VY vramci_mc'!I36-'VY mimomc_vramci_prahy'!I36-'VY mimoprahu_vramci_ceska'!I36-'VY zahranici'!I36</f>
        <v>-51</v>
      </c>
      <c r="AB36" s="29">
        <f>'DO vramci_mc'!J36+'DO z_mc_vramci_prahy'!J36+'DO do_prahy_z_ceska'!J36-'VY vramci_mc'!J36-'VY mimomc_vramci_prahy'!J36-'VY mimoprahu_vramci_ceska'!J36-'VY zahranici'!J36</f>
        <v>-34</v>
      </c>
      <c r="AC36" s="29">
        <f>'DO vramci_mc'!K36+'DO z_mc_vramci_prahy'!K36+'DO do_prahy_z_ceska'!K36-'VY vramci_mc'!K36-'VY mimomc_vramci_prahy'!K36-'VY mimoprahu_vramci_ceska'!K36-'VY zahranici'!K36</f>
        <v>-241</v>
      </c>
      <c r="AD36" s="29">
        <f>'DO vramci_mc'!L36+'DO z_mc_vramci_prahy'!L36+'DO do_prahy_z_ceska'!L36-'VY vramci_mc'!L36-'VY mimomc_vramci_prahy'!L36-'VY mimoprahu_vramci_ceska'!L36-'VY zahranici'!L36</f>
        <v>9</v>
      </c>
      <c r="AE36" s="29">
        <f>'DO vramci_mc'!M36+'DO z_mc_vramci_prahy'!M36+'DO do_prahy_z_ceska'!M36-'VY vramci_mc'!M36-'VY mimomc_vramci_prahy'!M36-'VY mimoprahu_vramci_ceska'!M36-'VY zahranici'!M36</f>
        <v>138</v>
      </c>
      <c r="AF36" s="29">
        <f>'DO vramci_mc'!N36+'DO z_mc_vramci_prahy'!N36+'DO do_prahy_z_ceska'!N36-'VY vramci_mc'!N36-'VY mimomc_vramci_prahy'!N36-'VY mimoprahu_vramci_ceska'!N36-'VY zahranici'!N36</f>
        <v>-3</v>
      </c>
      <c r="AG36" s="29">
        <f>'DO vramci_mc'!O36+'DO z_mc_vramci_prahy'!O36+'DO do_prahy_z_ceska'!O36-'VY vramci_mc'!O36-'VY mimomc_vramci_prahy'!O36-'VY mimoprahu_vramci_ceska'!O36-'VY zahranici'!O36</f>
        <v>147</v>
      </c>
      <c r="AH36" s="29">
        <f>'DO vramci_mc'!P36+'DO z_mc_vramci_prahy'!P36+'DO do_prahy_z_ceska'!P36-'VY vramci_mc'!P36-'VY mimomc_vramci_prahy'!P36-'VY mimoprahu_vramci_ceska'!P36-'VY zahranici'!P36</f>
        <v>8</v>
      </c>
      <c r="AI36" s="29">
        <f>'DO vramci_mc'!Q36+'DO z_mc_vramci_prahy'!Q36+'DO do_prahy_z_ceska'!Q36-'VY vramci_mc'!Q36-'VY mimomc_vramci_prahy'!Q36-'VY mimoprahu_vramci_ceska'!Q36-'VY zahranici'!Q36</f>
        <v>4</v>
      </c>
      <c r="AJ36" s="29">
        <f>'DO vramci_mc'!R36+'DO z_mc_vramci_prahy'!R36+'DO do_prahy_z_ceska'!R36-'VY vramci_mc'!R36-'VY mimomc_vramci_prahy'!R36-'VY mimoprahu_vramci_ceska'!R36-'VY zahranici'!R36</f>
        <v>-1</v>
      </c>
      <c r="AK36" s="29">
        <f>'DO vramci_mc'!S36+'DO z_mc_vramci_prahy'!S36+'DO do_prahy_z_ceska'!S36-'VY vramci_mc'!S36-'VY mimomc_vramci_prahy'!S36-'VY mimoprahu_vramci_ceska'!S36-'VY zahranici'!S36</f>
        <v>-196</v>
      </c>
      <c r="AL36" s="29">
        <f>'DO vramci_mc'!T36+'DO z_mc_vramci_prahy'!T36+'DO do_prahy_z_ceska'!T36-'VY vramci_mc'!T36-'VY mimomc_vramci_prahy'!T36-'VY mimoprahu_vramci_ceska'!T36-'VY zahranici'!T36</f>
        <v>-44</v>
      </c>
      <c r="AM36" s="29">
        <f>'DO vramci_mc'!U36+'DO z_mc_vramci_prahy'!U36+'DO do_prahy_z_ceska'!U36-'VY vramci_mc'!U36-'VY mimomc_vramci_prahy'!U36-'VY mimoprahu_vramci_ceska'!U36-'VY zahranici'!U36</f>
        <v>-56</v>
      </c>
      <c r="AN36" s="29">
        <f>'DO vramci_mc'!V36+'DO z_mc_vramci_prahy'!V36+'DO do_prahy_z_ceska'!V36-'VY vramci_mc'!V36-'VY mimomc_vramci_prahy'!V36-'VY mimoprahu_vramci_ceska'!V36-'VY zahranici'!V36</f>
        <v>37</v>
      </c>
      <c r="AO36" s="29">
        <f>'DO vramci_mc'!W36+'DO z_mc_vramci_prahy'!W36+'DO do_prahy_z_ceska'!W36-'VY vramci_mc'!W36-'VY mimomc_vramci_prahy'!W36-'VY mimoprahu_vramci_ceska'!W36-'VY zahranici'!W36</f>
        <v>0</v>
      </c>
      <c r="AP36" s="29">
        <f>'DO vramci_mc'!X36+'DO z_mc_vramci_prahy'!X36+'DO do_prahy_z_ceska'!X36-'VY vramci_mc'!X36-'VY mimomc_vramci_prahy'!X36-'VY mimoprahu_vramci_ceska'!X36-'VY zahranici'!X36</f>
        <v>81</v>
      </c>
      <c r="AQ36" s="30">
        <f>'DO vramci_mc'!Y36+'DO z_mc_vramci_prahy'!Y36+'DO do_prahy_z_ceska'!Y36-'VY vramci_mc'!Y36-'VY mimomc_vramci_prahy'!Y36-'VY mimoprahu_vramci_ceska'!Y36-'VY zahranici'!Y36</f>
        <v>-172</v>
      </c>
    </row>
    <row r="37" spans="2:43" x14ac:dyDescent="0.35">
      <c r="B37" s="13" t="str">
        <f>'DO vramci_mc'!B37</f>
        <v>Praha-Šeberov</v>
      </c>
      <c r="C37" s="15">
        <f>'DO vramci_mc'!Z37+'DO z_mc_vramci_prahy'!Z37+'DO do_prahy_z_ceska'!Z37-'VY vramci_mc'!Z37-'VY mimomc_vramci_prahy'!Z37-'VY mimoprahu_vramci_ceska'!Z37-'VY zahranici'!Z37</f>
        <v>-718</v>
      </c>
      <c r="D37" s="15">
        <f t="shared" si="17"/>
        <v>-14</v>
      </c>
      <c r="E37" s="20">
        <f t="shared" si="18"/>
        <v>-5</v>
      </c>
      <c r="F37" s="21">
        <f t="shared" si="8"/>
        <v>6.9637883008356544E-3</v>
      </c>
      <c r="G37" s="20">
        <f t="shared" si="19"/>
        <v>-7</v>
      </c>
      <c r="H37" s="21">
        <f t="shared" si="10"/>
        <v>9.7493036211699167E-3</v>
      </c>
      <c r="I37" s="20">
        <f t="shared" si="20"/>
        <v>-2</v>
      </c>
      <c r="J37" s="21">
        <f t="shared" si="11"/>
        <v>2.7855153203342618E-3</v>
      </c>
      <c r="K37" s="15">
        <f t="shared" si="21"/>
        <v>-386</v>
      </c>
      <c r="L37" s="21">
        <f t="shared" si="12"/>
        <v>0.53760445682451252</v>
      </c>
      <c r="M37" s="15">
        <f t="shared" si="22"/>
        <v>-52</v>
      </c>
      <c r="N37" s="21">
        <f t="shared" si="13"/>
        <v>7.2423398328690811E-2</v>
      </c>
      <c r="O37" s="15">
        <f t="shared" si="23"/>
        <v>-224</v>
      </c>
      <c r="P37" s="24">
        <f t="shared" si="14"/>
        <v>0.31197771587743733</v>
      </c>
      <c r="Q37" s="15">
        <f t="shared" si="24"/>
        <v>-1</v>
      </c>
      <c r="R37" s="21">
        <f t="shared" si="15"/>
        <v>1.3927576601671309E-3</v>
      </c>
      <c r="S37" s="15">
        <f t="shared" si="25"/>
        <v>-41</v>
      </c>
      <c r="T37" s="26">
        <f t="shared" si="16"/>
        <v>5.7103064066852366E-2</v>
      </c>
      <c r="U37" s="29">
        <f>'DO vramci_mc'!C37+'DO z_mc_vramci_prahy'!C37+'DO do_prahy_z_ceska'!C37-'VY vramci_mc'!C37-'VY mimomc_vramci_prahy'!C37-'VY mimoprahu_vramci_ceska'!C37-'VY zahranici'!C37</f>
        <v>-24</v>
      </c>
      <c r="V37" s="29">
        <f>'DO vramci_mc'!D37+'DO z_mc_vramci_prahy'!D37+'DO do_prahy_z_ceska'!D37-'VY vramci_mc'!D37-'VY mimomc_vramci_prahy'!D37-'VY mimoprahu_vramci_ceska'!D37-'VY zahranici'!D37</f>
        <v>-1</v>
      </c>
      <c r="W37" s="29">
        <f>'DO vramci_mc'!E37+'DO z_mc_vramci_prahy'!E37+'DO do_prahy_z_ceska'!E37-'VY vramci_mc'!E37-'VY mimomc_vramci_prahy'!E37-'VY mimoprahu_vramci_ceska'!E37-'VY zahranici'!E37</f>
        <v>-352</v>
      </c>
      <c r="X37" s="29">
        <f>'DO vramci_mc'!F37+'DO z_mc_vramci_prahy'!F37+'DO do_prahy_z_ceska'!F37-'VY vramci_mc'!F37-'VY mimomc_vramci_prahy'!F37-'VY mimoprahu_vramci_ceska'!F37-'VY zahranici'!F37</f>
        <v>-174</v>
      </c>
      <c r="Y37" s="29">
        <f>'DO vramci_mc'!G37+'DO z_mc_vramci_prahy'!G37+'DO do_prahy_z_ceska'!G37-'VY vramci_mc'!G37-'VY mimomc_vramci_prahy'!G37-'VY mimoprahu_vramci_ceska'!G37-'VY zahranici'!G37</f>
        <v>-50</v>
      </c>
      <c r="Z37" s="29">
        <f>'DO vramci_mc'!H37+'DO z_mc_vramci_prahy'!H37+'DO do_prahy_z_ceska'!H37-'VY vramci_mc'!H37-'VY mimomc_vramci_prahy'!H37-'VY mimoprahu_vramci_ceska'!H37-'VY zahranici'!H37</f>
        <v>-1</v>
      </c>
      <c r="AA37" s="29">
        <f>'DO vramci_mc'!I37+'DO z_mc_vramci_prahy'!I37+'DO do_prahy_z_ceska'!I37-'VY vramci_mc'!I37-'VY mimomc_vramci_prahy'!I37-'VY mimoprahu_vramci_ceska'!I37-'VY zahranici'!I37</f>
        <v>-7</v>
      </c>
      <c r="AB37" s="29">
        <f>'DO vramci_mc'!J37+'DO z_mc_vramci_prahy'!J37+'DO do_prahy_z_ceska'!J37-'VY vramci_mc'!J37-'VY mimomc_vramci_prahy'!J37-'VY mimoprahu_vramci_ceska'!J37-'VY zahranici'!J37</f>
        <v>-3</v>
      </c>
      <c r="AC37" s="29">
        <f>'DO vramci_mc'!K37+'DO z_mc_vramci_prahy'!K37+'DO do_prahy_z_ceska'!K37-'VY vramci_mc'!K37-'VY mimomc_vramci_prahy'!K37-'VY mimoprahu_vramci_ceska'!K37-'VY zahranici'!K37</f>
        <v>-5</v>
      </c>
      <c r="AD37" s="29">
        <f>'DO vramci_mc'!L37+'DO z_mc_vramci_prahy'!L37+'DO do_prahy_z_ceska'!L37-'VY vramci_mc'!L37-'VY mimomc_vramci_prahy'!L37-'VY mimoprahu_vramci_ceska'!L37-'VY zahranici'!L37</f>
        <v>-2</v>
      </c>
      <c r="AE37" s="29">
        <f>'DO vramci_mc'!M37+'DO z_mc_vramci_prahy'!M37+'DO do_prahy_z_ceska'!M37-'VY vramci_mc'!M37-'VY mimomc_vramci_prahy'!M37-'VY mimoprahu_vramci_ceska'!M37-'VY zahranici'!M37</f>
        <v>-7</v>
      </c>
      <c r="AF37" s="29">
        <f>'DO vramci_mc'!N37+'DO z_mc_vramci_prahy'!N37+'DO do_prahy_z_ceska'!N37-'VY vramci_mc'!N37-'VY mimomc_vramci_prahy'!N37-'VY mimoprahu_vramci_ceska'!N37-'VY zahranici'!N37</f>
        <v>-1</v>
      </c>
      <c r="AG37" s="29">
        <f>'DO vramci_mc'!O37+'DO z_mc_vramci_prahy'!O37+'DO do_prahy_z_ceska'!O37-'VY vramci_mc'!O37-'VY mimomc_vramci_prahy'!O37-'VY mimoprahu_vramci_ceska'!O37-'VY zahranici'!O37</f>
        <v>0</v>
      </c>
      <c r="AH37" s="29">
        <f>'DO vramci_mc'!P37+'DO z_mc_vramci_prahy'!P37+'DO do_prahy_z_ceska'!P37-'VY vramci_mc'!P37-'VY mimomc_vramci_prahy'!P37-'VY mimoprahu_vramci_ceska'!P37-'VY zahranici'!P37</f>
        <v>0</v>
      </c>
      <c r="AI37" s="29">
        <f>'DO vramci_mc'!Q37+'DO z_mc_vramci_prahy'!Q37+'DO do_prahy_z_ceska'!Q37-'VY vramci_mc'!Q37-'VY mimomc_vramci_prahy'!Q37-'VY mimoprahu_vramci_ceska'!Q37-'VY zahranici'!Q37</f>
        <v>0</v>
      </c>
      <c r="AJ37" s="29">
        <f>'DO vramci_mc'!R37+'DO z_mc_vramci_prahy'!R37+'DO do_prahy_z_ceska'!R37-'VY vramci_mc'!R37-'VY mimomc_vramci_prahy'!R37-'VY mimoprahu_vramci_ceska'!R37-'VY zahranici'!R37</f>
        <v>0</v>
      </c>
      <c r="AK37" s="29">
        <f>'DO vramci_mc'!S37+'DO z_mc_vramci_prahy'!S37+'DO do_prahy_z_ceska'!S37-'VY vramci_mc'!S37-'VY mimomc_vramci_prahy'!S37-'VY mimoprahu_vramci_ceska'!S37-'VY zahranici'!S37</f>
        <v>-31</v>
      </c>
      <c r="AL37" s="29">
        <f>'DO vramci_mc'!T37+'DO z_mc_vramci_prahy'!T37+'DO do_prahy_z_ceska'!T37-'VY vramci_mc'!T37-'VY mimomc_vramci_prahy'!T37-'VY mimoprahu_vramci_ceska'!T37-'VY zahranici'!T37</f>
        <v>-21</v>
      </c>
      <c r="AM37" s="29">
        <f>'DO vramci_mc'!U37+'DO z_mc_vramci_prahy'!U37+'DO do_prahy_z_ceska'!U37-'VY vramci_mc'!U37-'VY mimomc_vramci_prahy'!U37-'VY mimoprahu_vramci_ceska'!U37-'VY zahranici'!U37</f>
        <v>-1</v>
      </c>
      <c r="AN37" s="29">
        <f>'DO vramci_mc'!V37+'DO z_mc_vramci_prahy'!V37+'DO do_prahy_z_ceska'!V37-'VY vramci_mc'!V37-'VY mimomc_vramci_prahy'!V37-'VY mimoprahu_vramci_ceska'!V37-'VY zahranici'!V37</f>
        <v>0</v>
      </c>
      <c r="AO37" s="29">
        <f>'DO vramci_mc'!W37+'DO z_mc_vramci_prahy'!W37+'DO do_prahy_z_ceska'!W37-'VY vramci_mc'!W37-'VY mimomc_vramci_prahy'!W37-'VY mimoprahu_vramci_ceska'!W37-'VY zahranici'!W37</f>
        <v>0</v>
      </c>
      <c r="AP37" s="29">
        <f>'DO vramci_mc'!X37+'DO z_mc_vramci_prahy'!X37+'DO do_prahy_z_ceska'!X37-'VY vramci_mc'!X37-'VY mimomc_vramci_prahy'!X37-'VY mimoprahu_vramci_ceska'!X37-'VY zahranici'!X37</f>
        <v>-22</v>
      </c>
      <c r="AQ37" s="30">
        <f>'DO vramci_mc'!Y37+'DO z_mc_vramci_prahy'!Y37+'DO do_prahy_z_ceska'!Y37-'VY vramci_mc'!Y37-'VY mimomc_vramci_prahy'!Y37-'VY mimoprahu_vramci_ceska'!Y37-'VY zahranici'!Y37</f>
        <v>-16</v>
      </c>
    </row>
    <row r="38" spans="2:43" x14ac:dyDescent="0.35">
      <c r="B38" s="13" t="str">
        <f>'DO vramci_mc'!B38</f>
        <v>Praha-Újezd</v>
      </c>
      <c r="C38" s="15">
        <f>'DO vramci_mc'!Z38+'DO z_mc_vramci_prahy'!Z38+'DO do_prahy_z_ceska'!Z38-'VY vramci_mc'!Z38-'VY mimomc_vramci_prahy'!Z38-'VY mimoprahu_vramci_ceska'!Z38-'VY zahranici'!Z38</f>
        <v>-873</v>
      </c>
      <c r="D38" s="15">
        <f t="shared" si="17"/>
        <v>-77</v>
      </c>
      <c r="E38" s="20">
        <f t="shared" si="18"/>
        <v>-71</v>
      </c>
      <c r="F38" s="21">
        <f t="shared" si="8"/>
        <v>8.1328751431844218E-2</v>
      </c>
      <c r="G38" s="20">
        <f t="shared" si="19"/>
        <v>-5</v>
      </c>
      <c r="H38" s="21">
        <f t="shared" si="10"/>
        <v>5.7273768613974796E-3</v>
      </c>
      <c r="I38" s="20">
        <f t="shared" si="20"/>
        <v>-1</v>
      </c>
      <c r="J38" s="21">
        <f t="shared" si="11"/>
        <v>1.145475372279496E-3</v>
      </c>
      <c r="K38" s="15">
        <f t="shared" si="21"/>
        <v>-435</v>
      </c>
      <c r="L38" s="21">
        <f t="shared" si="12"/>
        <v>0.49828178694158076</v>
      </c>
      <c r="M38" s="15">
        <f t="shared" si="22"/>
        <v>-44</v>
      </c>
      <c r="N38" s="21">
        <f t="shared" si="13"/>
        <v>5.0400916380297825E-2</v>
      </c>
      <c r="O38" s="15">
        <f t="shared" si="23"/>
        <v>-275</v>
      </c>
      <c r="P38" s="24">
        <f t="shared" si="14"/>
        <v>0.31500572737686139</v>
      </c>
      <c r="Q38" s="15">
        <f t="shared" si="24"/>
        <v>-1</v>
      </c>
      <c r="R38" s="21">
        <f t="shared" si="15"/>
        <v>1.145475372279496E-3</v>
      </c>
      <c r="S38" s="15">
        <f t="shared" si="25"/>
        <v>-41</v>
      </c>
      <c r="T38" s="26">
        <f t="shared" si="16"/>
        <v>4.6964490263459335E-2</v>
      </c>
      <c r="U38" s="29">
        <f>'DO vramci_mc'!C38+'DO z_mc_vramci_prahy'!C38+'DO do_prahy_z_ceska'!C38-'VY vramci_mc'!C38-'VY mimomc_vramci_prahy'!C38-'VY mimoprahu_vramci_ceska'!C38-'VY zahranici'!C38</f>
        <v>-35</v>
      </c>
      <c r="V38" s="29">
        <f>'DO vramci_mc'!D38+'DO z_mc_vramci_prahy'!D38+'DO do_prahy_z_ceska'!D38-'VY vramci_mc'!D38-'VY mimomc_vramci_prahy'!D38-'VY mimoprahu_vramci_ceska'!D38-'VY zahranici'!D38</f>
        <v>0</v>
      </c>
      <c r="W38" s="29">
        <f>'DO vramci_mc'!E38+'DO z_mc_vramci_prahy'!E38+'DO do_prahy_z_ceska'!E38-'VY vramci_mc'!E38-'VY mimomc_vramci_prahy'!E38-'VY mimoprahu_vramci_ceska'!E38-'VY zahranici'!E38</f>
        <v>-383</v>
      </c>
      <c r="X38" s="29">
        <f>'DO vramci_mc'!F38+'DO z_mc_vramci_prahy'!F38+'DO do_prahy_z_ceska'!F38-'VY vramci_mc'!F38-'VY mimomc_vramci_prahy'!F38-'VY mimoprahu_vramci_ceska'!F38-'VY zahranici'!F38</f>
        <v>-238</v>
      </c>
      <c r="Y38" s="29">
        <f>'DO vramci_mc'!G38+'DO z_mc_vramci_prahy'!G38+'DO do_prahy_z_ceska'!G38-'VY vramci_mc'!G38-'VY mimomc_vramci_prahy'!G38-'VY mimoprahu_vramci_ceska'!G38-'VY zahranici'!G38</f>
        <v>-37</v>
      </c>
      <c r="Z38" s="29">
        <f>'DO vramci_mc'!H38+'DO z_mc_vramci_prahy'!H38+'DO do_prahy_z_ceska'!H38-'VY vramci_mc'!H38-'VY mimomc_vramci_prahy'!H38-'VY mimoprahu_vramci_ceska'!H38-'VY zahranici'!H38</f>
        <v>-1</v>
      </c>
      <c r="AA38" s="29">
        <f>'DO vramci_mc'!I38+'DO z_mc_vramci_prahy'!I38+'DO do_prahy_z_ceska'!I38-'VY vramci_mc'!I38-'VY mimomc_vramci_prahy'!I38-'VY mimoprahu_vramci_ceska'!I38-'VY zahranici'!I38</f>
        <v>-5</v>
      </c>
      <c r="AB38" s="29">
        <f>'DO vramci_mc'!J38+'DO z_mc_vramci_prahy'!J38+'DO do_prahy_z_ceska'!J38-'VY vramci_mc'!J38-'VY mimomc_vramci_prahy'!J38-'VY mimoprahu_vramci_ceska'!J38-'VY zahranici'!J38</f>
        <v>-5</v>
      </c>
      <c r="AC38" s="29">
        <f>'DO vramci_mc'!K38+'DO z_mc_vramci_prahy'!K38+'DO do_prahy_z_ceska'!K38-'VY vramci_mc'!K38-'VY mimomc_vramci_prahy'!K38-'VY mimoprahu_vramci_ceska'!K38-'VY zahranici'!K38</f>
        <v>-71</v>
      </c>
      <c r="AD38" s="29">
        <f>'DO vramci_mc'!L38+'DO z_mc_vramci_prahy'!L38+'DO do_prahy_z_ceska'!L38-'VY vramci_mc'!L38-'VY mimomc_vramci_prahy'!L38-'VY mimoprahu_vramci_ceska'!L38-'VY zahranici'!L38</f>
        <v>0</v>
      </c>
      <c r="AE38" s="29">
        <f>'DO vramci_mc'!M38+'DO z_mc_vramci_prahy'!M38+'DO do_prahy_z_ceska'!M38-'VY vramci_mc'!M38-'VY mimomc_vramci_prahy'!M38-'VY mimoprahu_vramci_ceska'!M38-'VY zahranici'!M38</f>
        <v>-15</v>
      </c>
      <c r="AF38" s="29">
        <f>'DO vramci_mc'!N38+'DO z_mc_vramci_prahy'!N38+'DO do_prahy_z_ceska'!N38-'VY vramci_mc'!N38-'VY mimomc_vramci_prahy'!N38-'VY mimoprahu_vramci_ceska'!N38-'VY zahranici'!N38</f>
        <v>0</v>
      </c>
      <c r="AG38" s="29">
        <f>'DO vramci_mc'!O38+'DO z_mc_vramci_prahy'!O38+'DO do_prahy_z_ceska'!O38-'VY vramci_mc'!O38-'VY mimomc_vramci_prahy'!O38-'VY mimoprahu_vramci_ceska'!O38-'VY zahranici'!O38</f>
        <v>-1</v>
      </c>
      <c r="AH38" s="29">
        <f>'DO vramci_mc'!P38+'DO z_mc_vramci_prahy'!P38+'DO do_prahy_z_ceska'!P38-'VY vramci_mc'!P38-'VY mimomc_vramci_prahy'!P38-'VY mimoprahu_vramci_ceska'!P38-'VY zahranici'!P38</f>
        <v>0</v>
      </c>
      <c r="AI38" s="29">
        <f>'DO vramci_mc'!Q38+'DO z_mc_vramci_prahy'!Q38+'DO do_prahy_z_ceska'!Q38-'VY vramci_mc'!Q38-'VY mimomc_vramci_prahy'!Q38-'VY mimoprahu_vramci_ceska'!Q38-'VY zahranici'!Q38</f>
        <v>0</v>
      </c>
      <c r="AJ38" s="29">
        <f>'DO vramci_mc'!R38+'DO z_mc_vramci_prahy'!R38+'DO do_prahy_z_ceska'!R38-'VY vramci_mc'!R38-'VY mimomc_vramci_prahy'!R38-'VY mimoprahu_vramci_ceska'!R38-'VY zahranici'!R38</f>
        <v>0</v>
      </c>
      <c r="AK38" s="29">
        <f>'DO vramci_mc'!S38+'DO z_mc_vramci_prahy'!S38+'DO do_prahy_z_ceska'!S38-'VY vramci_mc'!S38-'VY mimomc_vramci_prahy'!S38-'VY mimoprahu_vramci_ceska'!S38-'VY zahranici'!S38</f>
        <v>-32</v>
      </c>
      <c r="AL38" s="29">
        <f>'DO vramci_mc'!T38+'DO z_mc_vramci_prahy'!T38+'DO do_prahy_z_ceska'!T38-'VY vramci_mc'!T38-'VY mimomc_vramci_prahy'!T38-'VY mimoprahu_vramci_ceska'!T38-'VY zahranici'!T38</f>
        <v>-12</v>
      </c>
      <c r="AM38" s="29">
        <f>'DO vramci_mc'!U38+'DO z_mc_vramci_prahy'!U38+'DO do_prahy_z_ceska'!U38-'VY vramci_mc'!U38-'VY mimomc_vramci_prahy'!U38-'VY mimoprahu_vramci_ceska'!U38-'VY zahranici'!U38</f>
        <v>-1</v>
      </c>
      <c r="AN38" s="29">
        <f>'DO vramci_mc'!V38+'DO z_mc_vramci_prahy'!V38+'DO do_prahy_z_ceska'!V38-'VY vramci_mc'!V38-'VY mimomc_vramci_prahy'!V38-'VY mimoprahu_vramci_ceska'!V38-'VY zahranici'!V38</f>
        <v>-1</v>
      </c>
      <c r="AO38" s="29">
        <f>'DO vramci_mc'!W38+'DO z_mc_vramci_prahy'!W38+'DO do_prahy_z_ceska'!W38-'VY vramci_mc'!W38-'VY mimomc_vramci_prahy'!W38-'VY mimoprahu_vramci_ceska'!W38-'VY zahranici'!W38</f>
        <v>0</v>
      </c>
      <c r="AP38" s="29">
        <f>'DO vramci_mc'!X38+'DO z_mc_vramci_prahy'!X38+'DO do_prahy_z_ceska'!X38-'VY vramci_mc'!X38-'VY mimomc_vramci_prahy'!X38-'VY mimoprahu_vramci_ceska'!X38-'VY zahranici'!X38</f>
        <v>-21</v>
      </c>
      <c r="AQ38" s="30">
        <f>'DO vramci_mc'!Y38+'DO z_mc_vramci_prahy'!Y38+'DO do_prahy_z_ceska'!Y38-'VY vramci_mc'!Y38-'VY mimomc_vramci_prahy'!Y38-'VY mimoprahu_vramci_ceska'!Y38-'VY zahranici'!Y38</f>
        <v>-15</v>
      </c>
    </row>
    <row r="39" spans="2:43" x14ac:dyDescent="0.35">
      <c r="B39" s="13" t="str">
        <f>'DO vramci_mc'!B39</f>
        <v>Praha-Zbraslav</v>
      </c>
      <c r="C39" s="15">
        <f>'DO vramci_mc'!Z39+'DO z_mc_vramci_prahy'!Z39+'DO do_prahy_z_ceska'!Z39-'VY vramci_mc'!Z39-'VY mimomc_vramci_prahy'!Z39-'VY mimoprahu_vramci_ceska'!Z39-'VY zahranici'!Z39</f>
        <v>-1058</v>
      </c>
      <c r="D39" s="15">
        <f t="shared" si="17"/>
        <v>-36</v>
      </c>
      <c r="E39" s="20">
        <f t="shared" si="18"/>
        <v>-24</v>
      </c>
      <c r="F39" s="21">
        <f t="shared" si="8"/>
        <v>2.2684310018903593E-2</v>
      </c>
      <c r="G39" s="20">
        <f t="shared" si="19"/>
        <v>-6</v>
      </c>
      <c r="H39" s="21">
        <f t="shared" si="10"/>
        <v>5.6710775047258983E-3</v>
      </c>
      <c r="I39" s="20">
        <f t="shared" si="20"/>
        <v>-6</v>
      </c>
      <c r="J39" s="21">
        <f t="shared" si="11"/>
        <v>5.6710775047258983E-3</v>
      </c>
      <c r="K39" s="15">
        <f t="shared" si="21"/>
        <v>-880</v>
      </c>
      <c r="L39" s="21">
        <f t="shared" si="12"/>
        <v>0.83175803402646498</v>
      </c>
      <c r="M39" s="15">
        <f t="shared" si="22"/>
        <v>-78</v>
      </c>
      <c r="N39" s="21">
        <f t="shared" si="13"/>
        <v>7.3724007561436669E-2</v>
      </c>
      <c r="O39" s="15">
        <f t="shared" si="23"/>
        <v>-51</v>
      </c>
      <c r="P39" s="24">
        <f t="shared" si="14"/>
        <v>4.8204158790170135E-2</v>
      </c>
      <c r="Q39" s="15">
        <f t="shared" si="24"/>
        <v>0</v>
      </c>
      <c r="R39" s="21">
        <f t="shared" si="15"/>
        <v>0</v>
      </c>
      <c r="S39" s="15">
        <f t="shared" si="25"/>
        <v>-13</v>
      </c>
      <c r="T39" s="26">
        <f t="shared" si="16"/>
        <v>1.2287334593572778E-2</v>
      </c>
      <c r="U39" s="29">
        <f>'DO vramci_mc'!C39+'DO z_mc_vramci_prahy'!C39+'DO do_prahy_z_ceska'!C39-'VY vramci_mc'!C39-'VY mimomc_vramci_prahy'!C39-'VY mimoprahu_vramci_ceska'!C39-'VY zahranici'!C39</f>
        <v>6</v>
      </c>
      <c r="V39" s="29">
        <f>'DO vramci_mc'!D39+'DO z_mc_vramci_prahy'!D39+'DO do_prahy_z_ceska'!D39-'VY vramci_mc'!D39-'VY mimomc_vramci_prahy'!D39-'VY mimoprahu_vramci_ceska'!D39-'VY zahranici'!D39</f>
        <v>12</v>
      </c>
      <c r="W39" s="29">
        <f>'DO vramci_mc'!E39+'DO z_mc_vramci_prahy'!E39+'DO do_prahy_z_ceska'!E39-'VY vramci_mc'!E39-'VY mimomc_vramci_prahy'!E39-'VY mimoprahu_vramci_ceska'!E39-'VY zahranici'!E39</f>
        <v>-928</v>
      </c>
      <c r="X39" s="29">
        <f>'DO vramci_mc'!F39+'DO z_mc_vramci_prahy'!F39+'DO do_prahy_z_ceska'!F39-'VY vramci_mc'!F39-'VY mimomc_vramci_prahy'!F39-'VY mimoprahu_vramci_ceska'!F39-'VY zahranici'!F39</f>
        <v>-77</v>
      </c>
      <c r="Y39" s="29">
        <f>'DO vramci_mc'!G39+'DO z_mc_vramci_prahy'!G39+'DO do_prahy_z_ceska'!G39-'VY vramci_mc'!G39-'VY mimomc_vramci_prahy'!G39-'VY mimoprahu_vramci_ceska'!G39-'VY zahranici'!G39</f>
        <v>26</v>
      </c>
      <c r="Z39" s="29">
        <f>'DO vramci_mc'!H39+'DO z_mc_vramci_prahy'!H39+'DO do_prahy_z_ceska'!H39-'VY vramci_mc'!H39-'VY mimomc_vramci_prahy'!H39-'VY mimoprahu_vramci_ceska'!H39-'VY zahranici'!H39</f>
        <v>0</v>
      </c>
      <c r="AA39" s="29">
        <f>'DO vramci_mc'!I39+'DO z_mc_vramci_prahy'!I39+'DO do_prahy_z_ceska'!I39-'VY vramci_mc'!I39-'VY mimomc_vramci_prahy'!I39-'VY mimoprahu_vramci_ceska'!I39-'VY zahranici'!I39</f>
        <v>-6</v>
      </c>
      <c r="AB39" s="29">
        <f>'DO vramci_mc'!J39+'DO z_mc_vramci_prahy'!J39+'DO do_prahy_z_ceska'!J39-'VY vramci_mc'!J39-'VY mimomc_vramci_prahy'!J39-'VY mimoprahu_vramci_ceska'!J39-'VY zahranici'!J39</f>
        <v>0</v>
      </c>
      <c r="AC39" s="29">
        <f>'DO vramci_mc'!K39+'DO z_mc_vramci_prahy'!K39+'DO do_prahy_z_ceska'!K39-'VY vramci_mc'!K39-'VY mimomc_vramci_prahy'!K39-'VY mimoprahu_vramci_ceska'!K39-'VY zahranici'!K39</f>
        <v>-24</v>
      </c>
      <c r="AD39" s="29">
        <f>'DO vramci_mc'!L39+'DO z_mc_vramci_prahy'!L39+'DO do_prahy_z_ceska'!L39-'VY vramci_mc'!L39-'VY mimomc_vramci_prahy'!L39-'VY mimoprahu_vramci_ceska'!L39-'VY zahranici'!L39</f>
        <v>8</v>
      </c>
      <c r="AE39" s="29">
        <f>'DO vramci_mc'!M39+'DO z_mc_vramci_prahy'!M39+'DO do_prahy_z_ceska'!M39-'VY vramci_mc'!M39-'VY mimomc_vramci_prahy'!M39-'VY mimoprahu_vramci_ceska'!M39-'VY zahranici'!M39</f>
        <v>-2</v>
      </c>
      <c r="AF39" s="29">
        <f>'DO vramci_mc'!N39+'DO z_mc_vramci_prahy'!N39+'DO do_prahy_z_ceska'!N39-'VY vramci_mc'!N39-'VY mimomc_vramci_prahy'!N39-'VY mimoprahu_vramci_ceska'!N39-'VY zahranici'!N39</f>
        <v>-1</v>
      </c>
      <c r="AG39" s="29">
        <f>'DO vramci_mc'!O39+'DO z_mc_vramci_prahy'!O39+'DO do_prahy_z_ceska'!O39-'VY vramci_mc'!O39-'VY mimomc_vramci_prahy'!O39-'VY mimoprahu_vramci_ceska'!O39-'VY zahranici'!O39</f>
        <v>19</v>
      </c>
      <c r="AH39" s="29">
        <f>'DO vramci_mc'!P39+'DO z_mc_vramci_prahy'!P39+'DO do_prahy_z_ceska'!P39-'VY vramci_mc'!P39-'VY mimomc_vramci_prahy'!P39-'VY mimoprahu_vramci_ceska'!P39-'VY zahranici'!P39</f>
        <v>1</v>
      </c>
      <c r="AI39" s="29">
        <f>'DO vramci_mc'!Q39+'DO z_mc_vramci_prahy'!Q39+'DO do_prahy_z_ceska'!Q39-'VY vramci_mc'!Q39-'VY mimomc_vramci_prahy'!Q39-'VY mimoprahu_vramci_ceska'!Q39-'VY zahranici'!Q39</f>
        <v>1</v>
      </c>
      <c r="AJ39" s="29">
        <f>'DO vramci_mc'!R39+'DO z_mc_vramci_prahy'!R39+'DO do_prahy_z_ceska'!R39-'VY vramci_mc'!R39-'VY mimomc_vramci_prahy'!R39-'VY mimoprahu_vramci_ceska'!R39-'VY zahranici'!R39</f>
        <v>0</v>
      </c>
      <c r="AK39" s="29">
        <f>'DO vramci_mc'!S39+'DO z_mc_vramci_prahy'!S39+'DO do_prahy_z_ceska'!S39-'VY vramci_mc'!S39-'VY mimomc_vramci_prahy'!S39-'VY mimoprahu_vramci_ceska'!S39-'VY zahranici'!S39</f>
        <v>-46</v>
      </c>
      <c r="AL39" s="29">
        <f>'DO vramci_mc'!T39+'DO z_mc_vramci_prahy'!T39+'DO do_prahy_z_ceska'!T39-'VY vramci_mc'!T39-'VY mimomc_vramci_prahy'!T39-'VY mimoprahu_vramci_ceska'!T39-'VY zahranici'!T39</f>
        <v>-34</v>
      </c>
      <c r="AM39" s="29">
        <f>'DO vramci_mc'!U39+'DO z_mc_vramci_prahy'!U39+'DO do_prahy_z_ceska'!U39-'VY vramci_mc'!U39-'VY mimomc_vramci_prahy'!U39-'VY mimoprahu_vramci_ceska'!U39-'VY zahranici'!U39</f>
        <v>-8</v>
      </c>
      <c r="AN39" s="29">
        <f>'DO vramci_mc'!V39+'DO z_mc_vramci_prahy'!V39+'DO do_prahy_z_ceska'!V39-'VY vramci_mc'!V39-'VY mimomc_vramci_prahy'!V39-'VY mimoprahu_vramci_ceska'!V39-'VY zahranici'!V39</f>
        <v>5</v>
      </c>
      <c r="AO39" s="29">
        <f>'DO vramci_mc'!W39+'DO z_mc_vramci_prahy'!W39+'DO do_prahy_z_ceska'!W39-'VY vramci_mc'!W39-'VY mimomc_vramci_prahy'!W39-'VY mimoprahu_vramci_ceska'!W39-'VY zahranici'!W39</f>
        <v>3</v>
      </c>
      <c r="AP39" s="29">
        <f>'DO vramci_mc'!X39+'DO z_mc_vramci_prahy'!X39+'DO do_prahy_z_ceska'!X39-'VY vramci_mc'!X39-'VY mimomc_vramci_prahy'!X39-'VY mimoprahu_vramci_ceska'!X39-'VY zahranici'!X39</f>
        <v>15</v>
      </c>
      <c r="AQ39" s="30">
        <f>'DO vramci_mc'!Y39+'DO z_mc_vramci_prahy'!Y39+'DO do_prahy_z_ceska'!Y39-'VY vramci_mc'!Y39-'VY mimomc_vramci_prahy'!Y39-'VY mimoprahu_vramci_ceska'!Y39-'VY zahranici'!Y39</f>
        <v>-28</v>
      </c>
    </row>
    <row r="40" spans="2:43" x14ac:dyDescent="0.35">
      <c r="B40" s="13" t="str">
        <f>'DO vramci_mc'!B40</f>
        <v>Praha-Zličín</v>
      </c>
      <c r="C40" s="15">
        <f>'DO vramci_mc'!Z40+'DO z_mc_vramci_prahy'!Z40+'DO do_prahy_z_ceska'!Z40-'VY vramci_mc'!Z40-'VY mimomc_vramci_prahy'!Z40-'VY mimoprahu_vramci_ceska'!Z40-'VY zahranici'!Z40</f>
        <v>355</v>
      </c>
      <c r="D40" s="15">
        <f t="shared" si="17"/>
        <v>-20</v>
      </c>
      <c r="E40" s="20">
        <f t="shared" si="18"/>
        <v>-18</v>
      </c>
      <c r="F40" s="21">
        <f t="shared" si="8"/>
        <v>-5.0704225352112678E-2</v>
      </c>
      <c r="G40" s="20">
        <f t="shared" si="19"/>
        <v>-2</v>
      </c>
      <c r="H40" s="21">
        <f t="shared" si="10"/>
        <v>-5.6338028169014088E-3</v>
      </c>
      <c r="I40" s="20">
        <f t="shared" si="20"/>
        <v>0</v>
      </c>
      <c r="J40" s="21">
        <f t="shared" si="11"/>
        <v>0</v>
      </c>
      <c r="K40" s="15">
        <f t="shared" si="21"/>
        <v>-89</v>
      </c>
      <c r="L40" s="21">
        <f t="shared" si="12"/>
        <v>-0.25070422535211268</v>
      </c>
      <c r="M40" s="15">
        <f t="shared" si="22"/>
        <v>-2</v>
      </c>
      <c r="N40" s="21">
        <f t="shared" si="13"/>
        <v>-5.6338028169014088E-3</v>
      </c>
      <c r="O40" s="15">
        <f t="shared" si="23"/>
        <v>431</v>
      </c>
      <c r="P40" s="24">
        <f t="shared" si="14"/>
        <v>1.2140845070422535</v>
      </c>
      <c r="Q40" s="15">
        <f t="shared" si="24"/>
        <v>1</v>
      </c>
      <c r="R40" s="21">
        <f t="shared" si="15"/>
        <v>2.8169014084507044E-3</v>
      </c>
      <c r="S40" s="15">
        <f t="shared" si="25"/>
        <v>34</v>
      </c>
      <c r="T40" s="26">
        <f t="shared" si="16"/>
        <v>9.5774647887323941E-2</v>
      </c>
      <c r="U40" s="29">
        <f>'DO vramci_mc'!C40+'DO z_mc_vramci_prahy'!C40+'DO do_prahy_z_ceska'!C40-'VY vramci_mc'!C40-'VY mimomc_vramci_prahy'!C40-'VY mimoprahu_vramci_ceska'!C40-'VY zahranici'!C40</f>
        <v>74</v>
      </c>
      <c r="V40" s="29">
        <f>'DO vramci_mc'!D40+'DO z_mc_vramci_prahy'!D40+'DO do_prahy_z_ceska'!D40-'VY vramci_mc'!D40-'VY mimomc_vramci_prahy'!D40-'VY mimoprahu_vramci_ceska'!D40-'VY zahranici'!D40</f>
        <v>9</v>
      </c>
      <c r="W40" s="29">
        <f>'DO vramci_mc'!E40+'DO z_mc_vramci_prahy'!E40+'DO do_prahy_z_ceska'!E40-'VY vramci_mc'!E40-'VY mimomc_vramci_prahy'!E40-'VY mimoprahu_vramci_ceska'!E40-'VY zahranici'!E40</f>
        <v>-225</v>
      </c>
      <c r="X40" s="29">
        <f>'DO vramci_mc'!F40+'DO z_mc_vramci_prahy'!F40+'DO do_prahy_z_ceska'!F40-'VY vramci_mc'!F40-'VY mimomc_vramci_prahy'!F40-'VY mimoprahu_vramci_ceska'!F40-'VY zahranici'!F40</f>
        <v>411</v>
      </c>
      <c r="Y40" s="29">
        <f>'DO vramci_mc'!G40+'DO z_mc_vramci_prahy'!G40+'DO do_prahy_z_ceska'!G40-'VY vramci_mc'!G40-'VY mimomc_vramci_prahy'!G40-'VY mimoprahu_vramci_ceska'!G40-'VY zahranici'!G40</f>
        <v>20</v>
      </c>
      <c r="Z40" s="29">
        <f>'DO vramci_mc'!H40+'DO z_mc_vramci_prahy'!H40+'DO do_prahy_z_ceska'!H40-'VY vramci_mc'!H40-'VY mimomc_vramci_prahy'!H40-'VY mimoprahu_vramci_ceska'!H40-'VY zahranici'!H40</f>
        <v>1</v>
      </c>
      <c r="AA40" s="29">
        <f>'DO vramci_mc'!I40+'DO z_mc_vramci_prahy'!I40+'DO do_prahy_z_ceska'!I40-'VY vramci_mc'!I40-'VY mimomc_vramci_prahy'!I40-'VY mimoprahu_vramci_ceska'!I40-'VY zahranici'!I40</f>
        <v>-2</v>
      </c>
      <c r="AB40" s="29">
        <f>'DO vramci_mc'!J40+'DO z_mc_vramci_prahy'!J40+'DO do_prahy_z_ceska'!J40-'VY vramci_mc'!J40-'VY mimomc_vramci_prahy'!J40-'VY mimoprahu_vramci_ceska'!J40-'VY zahranici'!J40</f>
        <v>0</v>
      </c>
      <c r="AC40" s="29">
        <f>'DO vramci_mc'!K40+'DO z_mc_vramci_prahy'!K40+'DO do_prahy_z_ceska'!K40-'VY vramci_mc'!K40-'VY mimomc_vramci_prahy'!K40-'VY mimoprahu_vramci_ceska'!K40-'VY zahranici'!K40</f>
        <v>-18</v>
      </c>
      <c r="AD40" s="29">
        <f>'DO vramci_mc'!L40+'DO z_mc_vramci_prahy'!L40+'DO do_prahy_z_ceska'!L40-'VY vramci_mc'!L40-'VY mimomc_vramci_prahy'!L40-'VY mimoprahu_vramci_ceska'!L40-'VY zahranici'!L40</f>
        <v>2</v>
      </c>
      <c r="AE40" s="29">
        <f>'DO vramci_mc'!M40+'DO z_mc_vramci_prahy'!M40+'DO do_prahy_z_ceska'!M40-'VY vramci_mc'!M40-'VY mimomc_vramci_prahy'!M40-'VY mimoprahu_vramci_ceska'!M40-'VY zahranici'!M40</f>
        <v>33</v>
      </c>
      <c r="AF40" s="29">
        <f>'DO vramci_mc'!N40+'DO z_mc_vramci_prahy'!N40+'DO do_prahy_z_ceska'!N40-'VY vramci_mc'!N40-'VY mimomc_vramci_prahy'!N40-'VY mimoprahu_vramci_ceska'!N40-'VY zahranici'!N40</f>
        <v>2</v>
      </c>
      <c r="AG40" s="29">
        <f>'DO vramci_mc'!O40+'DO z_mc_vramci_prahy'!O40+'DO do_prahy_z_ceska'!O40-'VY vramci_mc'!O40-'VY mimomc_vramci_prahy'!O40-'VY mimoprahu_vramci_ceska'!O40-'VY zahranici'!O40</f>
        <v>13</v>
      </c>
      <c r="AH40" s="29">
        <f>'DO vramci_mc'!P40+'DO z_mc_vramci_prahy'!P40+'DO do_prahy_z_ceska'!P40-'VY vramci_mc'!P40-'VY mimomc_vramci_prahy'!P40-'VY mimoprahu_vramci_ceska'!P40-'VY zahranici'!P40</f>
        <v>2</v>
      </c>
      <c r="AI40" s="29">
        <f>'DO vramci_mc'!Q40+'DO z_mc_vramci_prahy'!Q40+'DO do_prahy_z_ceska'!Q40-'VY vramci_mc'!Q40-'VY mimomc_vramci_prahy'!Q40-'VY mimoprahu_vramci_ceska'!Q40-'VY zahranici'!Q40</f>
        <v>0</v>
      </c>
      <c r="AJ40" s="29">
        <f>'DO vramci_mc'!R40+'DO z_mc_vramci_prahy'!R40+'DO do_prahy_z_ceska'!R40-'VY vramci_mc'!R40-'VY mimomc_vramci_prahy'!R40-'VY mimoprahu_vramci_ceska'!R40-'VY zahranici'!R40</f>
        <v>0</v>
      </c>
      <c r="AK40" s="29">
        <f>'DO vramci_mc'!S40+'DO z_mc_vramci_prahy'!S40+'DO do_prahy_z_ceska'!S40-'VY vramci_mc'!S40-'VY mimomc_vramci_prahy'!S40-'VY mimoprahu_vramci_ceska'!S40-'VY zahranici'!S40</f>
        <v>0</v>
      </c>
      <c r="AL40" s="29">
        <f>'DO vramci_mc'!T40+'DO z_mc_vramci_prahy'!T40+'DO do_prahy_z_ceska'!T40-'VY vramci_mc'!T40-'VY mimomc_vramci_prahy'!T40-'VY mimoprahu_vramci_ceska'!T40-'VY zahranici'!T40</f>
        <v>-4</v>
      </c>
      <c r="AM40" s="29">
        <f>'DO vramci_mc'!U40+'DO z_mc_vramci_prahy'!U40+'DO do_prahy_z_ceska'!U40-'VY vramci_mc'!U40-'VY mimomc_vramci_prahy'!U40-'VY mimoprahu_vramci_ceska'!U40-'VY zahranici'!U40</f>
        <v>-2</v>
      </c>
      <c r="AN40" s="29">
        <f>'DO vramci_mc'!V40+'DO z_mc_vramci_prahy'!V40+'DO do_prahy_z_ceska'!V40-'VY vramci_mc'!V40-'VY mimomc_vramci_prahy'!V40-'VY mimoprahu_vramci_ceska'!V40-'VY zahranici'!V40</f>
        <v>5</v>
      </c>
      <c r="AO40" s="29">
        <f>'DO vramci_mc'!W40+'DO z_mc_vramci_prahy'!W40+'DO do_prahy_z_ceska'!W40-'VY vramci_mc'!W40-'VY mimomc_vramci_prahy'!W40-'VY mimoprahu_vramci_ceska'!W40-'VY zahranici'!W40</f>
        <v>0</v>
      </c>
      <c r="AP40" s="29">
        <f>'DO vramci_mc'!X40+'DO z_mc_vramci_prahy'!X40+'DO do_prahy_z_ceska'!X40-'VY vramci_mc'!X40-'VY mimomc_vramci_prahy'!X40-'VY mimoprahu_vramci_ceska'!X40-'VY zahranici'!X40</f>
        <v>40</v>
      </c>
      <c r="AQ40" s="30">
        <f>'DO vramci_mc'!Y40+'DO z_mc_vramci_prahy'!Y40+'DO do_prahy_z_ceska'!Y40-'VY vramci_mc'!Y40-'VY mimomc_vramci_prahy'!Y40-'VY mimoprahu_vramci_ceska'!Y40-'VY zahranici'!Y40</f>
        <v>-6</v>
      </c>
    </row>
    <row r="41" spans="2:43" x14ac:dyDescent="0.35">
      <c r="B41" s="13" t="str">
        <f>'DO vramci_mc'!B41</f>
        <v>Praha 11</v>
      </c>
      <c r="C41" s="15">
        <f>'DO vramci_mc'!Z41+'DO z_mc_vramci_prahy'!Z41+'DO do_prahy_z_ceska'!Z41-'VY vramci_mc'!Z41-'VY mimomc_vramci_prahy'!Z41-'VY mimoprahu_vramci_ceska'!Z41-'VY zahranici'!Z41</f>
        <v>-6181</v>
      </c>
      <c r="D41" s="15">
        <f t="shared" si="17"/>
        <v>-234</v>
      </c>
      <c r="E41" s="20">
        <f t="shared" si="18"/>
        <v>-160</v>
      </c>
      <c r="F41" s="21">
        <f t="shared" si="8"/>
        <v>2.5885779000161785E-2</v>
      </c>
      <c r="G41" s="20">
        <f t="shared" si="19"/>
        <v>-52</v>
      </c>
      <c r="H41" s="21">
        <f t="shared" si="10"/>
        <v>8.4128781750525804E-3</v>
      </c>
      <c r="I41" s="20">
        <f t="shared" si="20"/>
        <v>-22</v>
      </c>
      <c r="J41" s="21">
        <f t="shared" si="11"/>
        <v>3.5592946125222458E-3</v>
      </c>
      <c r="K41" s="15">
        <f t="shared" si="21"/>
        <v>-6126</v>
      </c>
      <c r="L41" s="21">
        <f t="shared" si="12"/>
        <v>0.99110176346869439</v>
      </c>
      <c r="M41" s="15">
        <f t="shared" si="22"/>
        <v>-93</v>
      </c>
      <c r="N41" s="21">
        <f t="shared" si="13"/>
        <v>1.5046109043844038E-2</v>
      </c>
      <c r="O41" s="15">
        <f t="shared" si="23"/>
        <v>203</v>
      </c>
      <c r="P41" s="24">
        <f t="shared" si="14"/>
        <v>-3.2842582106455263E-2</v>
      </c>
      <c r="Q41" s="15">
        <f t="shared" si="24"/>
        <v>1</v>
      </c>
      <c r="R41" s="21">
        <f t="shared" si="15"/>
        <v>-1.6178611875101117E-4</v>
      </c>
      <c r="S41" s="15">
        <f t="shared" si="25"/>
        <v>68</v>
      </c>
      <c r="T41" s="26">
        <f t="shared" si="16"/>
        <v>-1.1001456075068758E-2</v>
      </c>
      <c r="U41" s="29">
        <f>'DO vramci_mc'!C41+'DO z_mc_vramci_prahy'!C41+'DO do_prahy_z_ceska'!C41-'VY vramci_mc'!C41-'VY mimomc_vramci_prahy'!C41-'VY mimoprahu_vramci_ceska'!C41-'VY zahranici'!C41</f>
        <v>-128</v>
      </c>
      <c r="V41" s="29">
        <f>'DO vramci_mc'!D41+'DO z_mc_vramci_prahy'!D41+'DO do_prahy_z_ceska'!D41-'VY vramci_mc'!D41-'VY mimomc_vramci_prahy'!D41-'VY mimoprahu_vramci_ceska'!D41-'VY zahranici'!D41</f>
        <v>77</v>
      </c>
      <c r="W41" s="29">
        <f>'DO vramci_mc'!E41+'DO z_mc_vramci_prahy'!E41+'DO do_prahy_z_ceska'!E41-'VY vramci_mc'!E41-'VY mimomc_vramci_prahy'!E41-'VY mimoprahu_vramci_ceska'!E41-'VY zahranici'!E41</f>
        <v>-6571</v>
      </c>
      <c r="X41" s="29">
        <f>'DO vramci_mc'!F41+'DO z_mc_vramci_prahy'!F41+'DO do_prahy_z_ceska'!F41-'VY vramci_mc'!F41-'VY mimomc_vramci_prahy'!F41-'VY mimoprahu_vramci_ceska'!F41-'VY zahranici'!F41</f>
        <v>51</v>
      </c>
      <c r="Y41" s="29">
        <f>'DO vramci_mc'!G41+'DO z_mc_vramci_prahy'!G41+'DO do_prahy_z_ceska'!G41-'VY vramci_mc'!G41-'VY mimomc_vramci_prahy'!G41-'VY mimoprahu_vramci_ceska'!G41-'VY zahranici'!G41</f>
        <v>152</v>
      </c>
      <c r="Z41" s="29">
        <f>'DO vramci_mc'!H41+'DO z_mc_vramci_prahy'!H41+'DO do_prahy_z_ceska'!H41-'VY vramci_mc'!H41-'VY mimomc_vramci_prahy'!H41-'VY mimoprahu_vramci_ceska'!H41-'VY zahranici'!H41</f>
        <v>1</v>
      </c>
      <c r="AA41" s="29">
        <f>'DO vramci_mc'!I41+'DO z_mc_vramci_prahy'!I41+'DO do_prahy_z_ceska'!I41-'VY vramci_mc'!I41-'VY mimomc_vramci_prahy'!I41-'VY mimoprahu_vramci_ceska'!I41-'VY zahranici'!I41</f>
        <v>-52</v>
      </c>
      <c r="AB41" s="29">
        <f>'DO vramci_mc'!J41+'DO z_mc_vramci_prahy'!J41+'DO do_prahy_z_ceska'!J41-'VY vramci_mc'!J41-'VY mimomc_vramci_prahy'!J41-'VY mimoprahu_vramci_ceska'!J41-'VY zahranici'!J41</f>
        <v>-18</v>
      </c>
      <c r="AC41" s="29">
        <f>'DO vramci_mc'!K41+'DO z_mc_vramci_prahy'!K41+'DO do_prahy_z_ceska'!K41-'VY vramci_mc'!K41-'VY mimomc_vramci_prahy'!K41-'VY mimoprahu_vramci_ceska'!K41-'VY zahranici'!K41</f>
        <v>-160</v>
      </c>
      <c r="AD41" s="29">
        <f>'DO vramci_mc'!L41+'DO z_mc_vramci_prahy'!L41+'DO do_prahy_z_ceska'!L41-'VY vramci_mc'!L41-'VY mimomc_vramci_prahy'!L41-'VY mimoprahu_vramci_ceska'!L41-'VY zahranici'!L41</f>
        <v>16</v>
      </c>
      <c r="AE41" s="29">
        <f>'DO vramci_mc'!M41+'DO z_mc_vramci_prahy'!M41+'DO do_prahy_z_ceska'!M41-'VY vramci_mc'!M41-'VY mimomc_vramci_prahy'!M41-'VY mimoprahu_vramci_ceska'!M41-'VY zahranici'!M41</f>
        <v>194</v>
      </c>
      <c r="AF41" s="29">
        <f>'DO vramci_mc'!N41+'DO z_mc_vramci_prahy'!N41+'DO do_prahy_z_ceska'!N41-'VY vramci_mc'!N41-'VY mimomc_vramci_prahy'!N41-'VY mimoprahu_vramci_ceska'!N41-'VY zahranici'!N41</f>
        <v>-7</v>
      </c>
      <c r="AG41" s="29">
        <f>'DO vramci_mc'!O41+'DO z_mc_vramci_prahy'!O41+'DO do_prahy_z_ceska'!O41-'VY vramci_mc'!O41-'VY mimomc_vramci_prahy'!O41-'VY mimoprahu_vramci_ceska'!O41-'VY zahranici'!O41</f>
        <v>221</v>
      </c>
      <c r="AH41" s="29">
        <f>'DO vramci_mc'!P41+'DO z_mc_vramci_prahy'!P41+'DO do_prahy_z_ceska'!P41-'VY vramci_mc'!P41-'VY mimomc_vramci_prahy'!P41-'VY mimoprahu_vramci_ceska'!P41-'VY zahranici'!P41</f>
        <v>8</v>
      </c>
      <c r="AI41" s="29">
        <f>'DO vramci_mc'!Q41+'DO z_mc_vramci_prahy'!Q41+'DO do_prahy_z_ceska'!Q41-'VY vramci_mc'!Q41-'VY mimomc_vramci_prahy'!Q41-'VY mimoprahu_vramci_ceska'!Q41-'VY zahranici'!Q41</f>
        <v>3</v>
      </c>
      <c r="AJ41" s="29">
        <f>'DO vramci_mc'!R41+'DO z_mc_vramci_prahy'!R41+'DO do_prahy_z_ceska'!R41-'VY vramci_mc'!R41-'VY mimomc_vramci_prahy'!R41-'VY mimoprahu_vramci_ceska'!R41-'VY zahranici'!R41</f>
        <v>-1</v>
      </c>
      <c r="AK41" s="29">
        <f>'DO vramci_mc'!S41+'DO z_mc_vramci_prahy'!S41+'DO do_prahy_z_ceska'!S41-'VY vramci_mc'!S41-'VY mimomc_vramci_prahy'!S41-'VY mimoprahu_vramci_ceska'!S41-'VY zahranici'!S41</f>
        <v>-93</v>
      </c>
      <c r="AL41" s="29">
        <f>'DO vramci_mc'!T41+'DO z_mc_vramci_prahy'!T41+'DO do_prahy_z_ceska'!T41-'VY vramci_mc'!T41-'VY mimomc_vramci_prahy'!T41-'VY mimoprahu_vramci_ceska'!T41-'VY zahranici'!T41</f>
        <v>-11</v>
      </c>
      <c r="AM41" s="29">
        <f>'DO vramci_mc'!U41+'DO z_mc_vramci_prahy'!U41+'DO do_prahy_z_ceska'!U41-'VY vramci_mc'!U41-'VY mimomc_vramci_prahy'!U41-'VY mimoprahu_vramci_ceska'!U41-'VY zahranici'!U41</f>
        <v>-21</v>
      </c>
      <c r="AN41" s="29">
        <f>'DO vramci_mc'!V41+'DO z_mc_vramci_prahy'!V41+'DO do_prahy_z_ceska'!V41-'VY vramci_mc'!V41-'VY mimomc_vramci_prahy'!V41-'VY mimoprahu_vramci_ceska'!V41-'VY zahranici'!V41</f>
        <v>65</v>
      </c>
      <c r="AO41" s="29">
        <f>'DO vramci_mc'!W41+'DO z_mc_vramci_prahy'!W41+'DO do_prahy_z_ceska'!W41-'VY vramci_mc'!W41-'VY mimomc_vramci_prahy'!W41-'VY mimoprahu_vramci_ceska'!W41-'VY zahranici'!W41</f>
        <v>7</v>
      </c>
      <c r="AP41" s="29">
        <f>'DO vramci_mc'!X41+'DO z_mc_vramci_prahy'!X41+'DO do_prahy_z_ceska'!X41-'VY vramci_mc'!X41-'VY mimomc_vramci_prahy'!X41-'VY mimoprahu_vramci_ceska'!X41-'VY zahranici'!X41</f>
        <v>190</v>
      </c>
      <c r="AQ41" s="30">
        <f>'DO vramci_mc'!Y41+'DO z_mc_vramci_prahy'!Y41+'DO do_prahy_z_ceska'!Y41-'VY vramci_mc'!Y41-'VY mimomc_vramci_prahy'!Y41-'VY mimoprahu_vramci_ceska'!Y41-'VY zahranici'!Y41</f>
        <v>-104</v>
      </c>
    </row>
    <row r="42" spans="2:43" x14ac:dyDescent="0.35">
      <c r="B42" s="13" t="str">
        <f>'DO vramci_mc'!B42</f>
        <v>Praha-Kunratice</v>
      </c>
      <c r="C42" s="15">
        <f>'DO vramci_mc'!Z42+'DO z_mc_vramci_prahy'!Z42+'DO do_prahy_z_ceska'!Z42-'VY vramci_mc'!Z42-'VY mimomc_vramci_prahy'!Z42-'VY mimoprahu_vramci_ceska'!Z42-'VY zahranici'!Z42</f>
        <v>-1577</v>
      </c>
      <c r="D42" s="15">
        <f t="shared" si="17"/>
        <v>-141</v>
      </c>
      <c r="E42" s="20">
        <f t="shared" si="18"/>
        <v>-132</v>
      </c>
      <c r="F42" s="21">
        <f t="shared" si="8"/>
        <v>8.3703233988585923E-2</v>
      </c>
      <c r="G42" s="20">
        <f t="shared" si="19"/>
        <v>-2</v>
      </c>
      <c r="H42" s="21">
        <f t="shared" si="10"/>
        <v>1.2682308180088776E-3</v>
      </c>
      <c r="I42" s="20">
        <f t="shared" si="20"/>
        <v>-7</v>
      </c>
      <c r="J42" s="21">
        <f t="shared" si="11"/>
        <v>4.4388078630310714E-3</v>
      </c>
      <c r="K42" s="15">
        <f t="shared" si="21"/>
        <v>-1150</v>
      </c>
      <c r="L42" s="21">
        <f t="shared" si="12"/>
        <v>0.72923272035510467</v>
      </c>
      <c r="M42" s="15">
        <f t="shared" si="22"/>
        <v>-48</v>
      </c>
      <c r="N42" s="21">
        <f t="shared" si="13"/>
        <v>3.0437539632213063E-2</v>
      </c>
      <c r="O42" s="15">
        <f t="shared" si="23"/>
        <v>-179</v>
      </c>
      <c r="P42" s="24">
        <f t="shared" si="14"/>
        <v>0.11350665821179455</v>
      </c>
      <c r="Q42" s="15">
        <f t="shared" si="24"/>
        <v>-3</v>
      </c>
      <c r="R42" s="21">
        <f t="shared" si="15"/>
        <v>1.9023462270133164E-3</v>
      </c>
      <c r="S42" s="15">
        <f t="shared" si="25"/>
        <v>-56</v>
      </c>
      <c r="T42" s="26">
        <f t="shared" si="16"/>
        <v>3.5510462904248571E-2</v>
      </c>
      <c r="U42" s="29">
        <f>'DO vramci_mc'!C42+'DO z_mc_vramci_prahy'!C42+'DO do_prahy_z_ceska'!C42-'VY vramci_mc'!C42-'VY mimomc_vramci_prahy'!C42-'VY mimoprahu_vramci_ceska'!C42-'VY zahranici'!C42</f>
        <v>-18</v>
      </c>
      <c r="V42" s="29">
        <f>'DO vramci_mc'!D42+'DO z_mc_vramci_prahy'!D42+'DO do_prahy_z_ceska'!D42-'VY vramci_mc'!D42-'VY mimomc_vramci_prahy'!D42-'VY mimoprahu_vramci_ceska'!D42-'VY zahranici'!D42</f>
        <v>13</v>
      </c>
      <c r="W42" s="29">
        <f>'DO vramci_mc'!E42+'DO z_mc_vramci_prahy'!E42+'DO do_prahy_z_ceska'!E42-'VY vramci_mc'!E42-'VY mimomc_vramci_prahy'!E42-'VY mimoprahu_vramci_ceska'!E42-'VY zahranici'!E42</f>
        <v>-1155</v>
      </c>
      <c r="X42" s="29">
        <f>'DO vramci_mc'!F42+'DO z_mc_vramci_prahy'!F42+'DO do_prahy_z_ceska'!F42-'VY vramci_mc'!F42-'VY mimomc_vramci_prahy'!F42-'VY mimoprahu_vramci_ceska'!F42-'VY zahranici'!F42</f>
        <v>-156</v>
      </c>
      <c r="Y42" s="29">
        <f>'DO vramci_mc'!G42+'DO z_mc_vramci_prahy'!G42+'DO do_prahy_z_ceska'!G42-'VY vramci_mc'!G42-'VY mimomc_vramci_prahy'!G42-'VY mimoprahu_vramci_ceska'!G42-'VY zahranici'!G42</f>
        <v>-23</v>
      </c>
      <c r="Z42" s="29">
        <f>'DO vramci_mc'!H42+'DO z_mc_vramci_prahy'!H42+'DO do_prahy_z_ceska'!H42-'VY vramci_mc'!H42-'VY mimomc_vramci_prahy'!H42-'VY mimoprahu_vramci_ceska'!H42-'VY zahranici'!H42</f>
        <v>-3</v>
      </c>
      <c r="AA42" s="29">
        <f>'DO vramci_mc'!I42+'DO z_mc_vramci_prahy'!I42+'DO do_prahy_z_ceska'!I42-'VY vramci_mc'!I42-'VY mimomc_vramci_prahy'!I42-'VY mimoprahu_vramci_ceska'!I42-'VY zahranici'!I42</f>
        <v>-2</v>
      </c>
      <c r="AB42" s="29">
        <f>'DO vramci_mc'!J42+'DO z_mc_vramci_prahy'!J42+'DO do_prahy_z_ceska'!J42-'VY vramci_mc'!J42-'VY mimomc_vramci_prahy'!J42-'VY mimoprahu_vramci_ceska'!J42-'VY zahranici'!J42</f>
        <v>-1</v>
      </c>
      <c r="AC42" s="29">
        <f>'DO vramci_mc'!K42+'DO z_mc_vramci_prahy'!K42+'DO do_prahy_z_ceska'!K42-'VY vramci_mc'!K42-'VY mimomc_vramci_prahy'!K42-'VY mimoprahu_vramci_ceska'!K42-'VY zahranici'!K42</f>
        <v>-132</v>
      </c>
      <c r="AD42" s="29">
        <f>'DO vramci_mc'!L42+'DO z_mc_vramci_prahy'!L42+'DO do_prahy_z_ceska'!L42-'VY vramci_mc'!L42-'VY mimomc_vramci_prahy'!L42-'VY mimoprahu_vramci_ceska'!L42-'VY zahranici'!L42</f>
        <v>2</v>
      </c>
      <c r="AE42" s="29">
        <f>'DO vramci_mc'!M42+'DO z_mc_vramci_prahy'!M42+'DO do_prahy_z_ceska'!M42-'VY vramci_mc'!M42-'VY mimomc_vramci_prahy'!M42-'VY mimoprahu_vramci_ceska'!M42-'VY zahranici'!M42</f>
        <v>-10</v>
      </c>
      <c r="AF42" s="29">
        <f>'DO vramci_mc'!N42+'DO z_mc_vramci_prahy'!N42+'DO do_prahy_z_ceska'!N42-'VY vramci_mc'!N42-'VY mimomc_vramci_prahy'!N42-'VY mimoprahu_vramci_ceska'!N42-'VY zahranici'!N42</f>
        <v>1</v>
      </c>
      <c r="AG42" s="29">
        <f>'DO vramci_mc'!O42+'DO z_mc_vramci_prahy'!O42+'DO do_prahy_z_ceska'!O42-'VY vramci_mc'!O42-'VY mimomc_vramci_prahy'!O42-'VY mimoprahu_vramci_ceska'!O42-'VY zahranici'!O42</f>
        <v>14</v>
      </c>
      <c r="AH42" s="29">
        <f>'DO vramci_mc'!P42+'DO z_mc_vramci_prahy'!P42+'DO do_prahy_z_ceska'!P42-'VY vramci_mc'!P42-'VY mimomc_vramci_prahy'!P42-'VY mimoprahu_vramci_ceska'!P42-'VY zahranici'!P42</f>
        <v>1</v>
      </c>
      <c r="AI42" s="29">
        <f>'DO vramci_mc'!Q42+'DO z_mc_vramci_prahy'!Q42+'DO do_prahy_z_ceska'!Q42-'VY vramci_mc'!Q42-'VY mimomc_vramci_prahy'!Q42-'VY mimoprahu_vramci_ceska'!Q42-'VY zahranici'!Q42</f>
        <v>0</v>
      </c>
      <c r="AJ42" s="29">
        <f>'DO vramci_mc'!R42+'DO z_mc_vramci_prahy'!R42+'DO do_prahy_z_ceska'!R42-'VY vramci_mc'!R42-'VY mimomc_vramci_prahy'!R42-'VY mimoprahu_vramci_ceska'!R42-'VY zahranici'!R42</f>
        <v>0</v>
      </c>
      <c r="AK42" s="29">
        <f>'DO vramci_mc'!S42+'DO z_mc_vramci_prahy'!S42+'DO do_prahy_z_ceska'!S42-'VY vramci_mc'!S42-'VY mimomc_vramci_prahy'!S42-'VY mimoprahu_vramci_ceska'!S42-'VY zahranici'!S42</f>
        <v>-29</v>
      </c>
      <c r="AL42" s="29">
        <f>'DO vramci_mc'!T42+'DO z_mc_vramci_prahy'!T42+'DO do_prahy_z_ceska'!T42-'VY vramci_mc'!T42-'VY mimomc_vramci_prahy'!T42-'VY mimoprahu_vramci_ceska'!T42-'VY zahranici'!T42</f>
        <v>-20</v>
      </c>
      <c r="AM42" s="29">
        <f>'DO vramci_mc'!U42+'DO z_mc_vramci_prahy'!U42+'DO do_prahy_z_ceska'!U42-'VY vramci_mc'!U42-'VY mimomc_vramci_prahy'!U42-'VY mimoprahu_vramci_ceska'!U42-'VY zahranici'!U42</f>
        <v>-8</v>
      </c>
      <c r="AN42" s="29">
        <f>'DO vramci_mc'!V42+'DO z_mc_vramci_prahy'!V42+'DO do_prahy_z_ceska'!V42-'VY vramci_mc'!V42-'VY mimomc_vramci_prahy'!V42-'VY mimoprahu_vramci_ceska'!V42-'VY zahranici'!V42</f>
        <v>4</v>
      </c>
      <c r="AO42" s="29">
        <f>'DO vramci_mc'!W42+'DO z_mc_vramci_prahy'!W42+'DO do_prahy_z_ceska'!W42-'VY vramci_mc'!W42-'VY mimomc_vramci_prahy'!W42-'VY mimoprahu_vramci_ceska'!W42-'VY zahranici'!W42</f>
        <v>0</v>
      </c>
      <c r="AP42" s="29">
        <f>'DO vramci_mc'!X42+'DO z_mc_vramci_prahy'!X42+'DO do_prahy_z_ceska'!X42-'VY vramci_mc'!X42-'VY mimomc_vramci_prahy'!X42-'VY mimoprahu_vramci_ceska'!X42-'VY zahranici'!X42</f>
        <v>-25</v>
      </c>
      <c r="AQ42" s="30">
        <f>'DO vramci_mc'!Y42+'DO z_mc_vramci_prahy'!Y42+'DO do_prahy_z_ceska'!Y42-'VY vramci_mc'!Y42-'VY mimomc_vramci_prahy'!Y42-'VY mimoprahu_vramci_ceska'!Y42-'VY zahranici'!Y42</f>
        <v>-30</v>
      </c>
    </row>
    <row r="43" spans="2:43" x14ac:dyDescent="0.35">
      <c r="B43" s="13" t="str">
        <f>'DO vramci_mc'!B43</f>
        <v>Praha-Libuš</v>
      </c>
      <c r="C43" s="15">
        <f>'DO vramci_mc'!Z43+'DO z_mc_vramci_prahy'!Z43+'DO do_prahy_z_ceska'!Z43-'VY vramci_mc'!Z43-'VY mimomc_vramci_prahy'!Z43-'VY mimoprahu_vramci_ceska'!Z43-'VY zahranici'!Z43</f>
        <v>-1159</v>
      </c>
      <c r="D43" s="15">
        <f t="shared" si="17"/>
        <v>-56</v>
      </c>
      <c r="E43" s="20">
        <f t="shared" si="18"/>
        <v>-40</v>
      </c>
      <c r="F43" s="21">
        <f t="shared" si="8"/>
        <v>3.4512510785159621E-2</v>
      </c>
      <c r="G43" s="20">
        <f t="shared" si="19"/>
        <v>-5</v>
      </c>
      <c r="H43" s="21">
        <f t="shared" si="10"/>
        <v>4.3140638481449526E-3</v>
      </c>
      <c r="I43" s="20">
        <f t="shared" si="20"/>
        <v>-11</v>
      </c>
      <c r="J43" s="21">
        <f t="shared" si="11"/>
        <v>9.4909404659188953E-3</v>
      </c>
      <c r="K43" s="15">
        <f t="shared" si="21"/>
        <v>-961</v>
      </c>
      <c r="L43" s="21">
        <f t="shared" si="12"/>
        <v>0.82916307161345992</v>
      </c>
      <c r="M43" s="15">
        <f t="shared" si="22"/>
        <v>-61</v>
      </c>
      <c r="N43" s="21">
        <f t="shared" si="13"/>
        <v>5.2631578947368418E-2</v>
      </c>
      <c r="O43" s="15">
        <f t="shared" si="23"/>
        <v>-41</v>
      </c>
      <c r="P43" s="24">
        <f t="shared" si="14"/>
        <v>3.5375323554788611E-2</v>
      </c>
      <c r="Q43" s="15">
        <f t="shared" si="24"/>
        <v>-1</v>
      </c>
      <c r="R43" s="21">
        <f t="shared" si="15"/>
        <v>8.6281276962899055E-4</v>
      </c>
      <c r="S43" s="15">
        <f t="shared" si="25"/>
        <v>-39</v>
      </c>
      <c r="T43" s="26">
        <f t="shared" si="16"/>
        <v>3.3649698015530631E-2</v>
      </c>
      <c r="U43" s="29">
        <f>'DO vramci_mc'!C43+'DO z_mc_vramci_prahy'!C43+'DO do_prahy_z_ceska'!C43-'VY vramci_mc'!C43-'VY mimomc_vramci_prahy'!C43-'VY mimoprahu_vramci_ceska'!C43-'VY zahranici'!C43</f>
        <v>-46</v>
      </c>
      <c r="V43" s="29">
        <f>'DO vramci_mc'!D43+'DO z_mc_vramci_prahy'!D43+'DO do_prahy_z_ceska'!D43-'VY vramci_mc'!D43-'VY mimomc_vramci_prahy'!D43-'VY mimoprahu_vramci_ceska'!D43-'VY zahranici'!D43</f>
        <v>-2</v>
      </c>
      <c r="W43" s="29">
        <f>'DO vramci_mc'!E43+'DO z_mc_vramci_prahy'!E43+'DO do_prahy_z_ceska'!E43-'VY vramci_mc'!E43-'VY mimomc_vramci_prahy'!E43-'VY mimoprahu_vramci_ceska'!E43-'VY zahranici'!E43</f>
        <v>-924</v>
      </c>
      <c r="X43" s="29">
        <f>'DO vramci_mc'!F43+'DO z_mc_vramci_prahy'!F43+'DO do_prahy_z_ceska'!F43-'VY vramci_mc'!F43-'VY mimomc_vramci_prahy'!F43-'VY mimoprahu_vramci_ceska'!F43-'VY zahranici'!F43</f>
        <v>-77</v>
      </c>
      <c r="Y43" s="29">
        <f>'DO vramci_mc'!G43+'DO z_mc_vramci_prahy'!G43+'DO do_prahy_z_ceska'!G43-'VY vramci_mc'!G43-'VY mimomc_vramci_prahy'!G43-'VY mimoprahu_vramci_ceska'!G43-'VY zahranici'!G43</f>
        <v>36</v>
      </c>
      <c r="Z43" s="29">
        <f>'DO vramci_mc'!H43+'DO z_mc_vramci_prahy'!H43+'DO do_prahy_z_ceska'!H43-'VY vramci_mc'!H43-'VY mimomc_vramci_prahy'!H43-'VY mimoprahu_vramci_ceska'!H43-'VY zahranici'!H43</f>
        <v>-1</v>
      </c>
      <c r="AA43" s="29">
        <f>'DO vramci_mc'!I43+'DO z_mc_vramci_prahy'!I43+'DO do_prahy_z_ceska'!I43-'VY vramci_mc'!I43-'VY mimomc_vramci_prahy'!I43-'VY mimoprahu_vramci_ceska'!I43-'VY zahranici'!I43</f>
        <v>-5</v>
      </c>
      <c r="AB43" s="29">
        <f>'DO vramci_mc'!J43+'DO z_mc_vramci_prahy'!J43+'DO do_prahy_z_ceska'!J43-'VY vramci_mc'!J43-'VY mimomc_vramci_prahy'!J43-'VY mimoprahu_vramci_ceska'!J43-'VY zahranici'!J43</f>
        <v>-5</v>
      </c>
      <c r="AC43" s="29">
        <f>'DO vramci_mc'!K43+'DO z_mc_vramci_prahy'!K43+'DO do_prahy_z_ceska'!K43-'VY vramci_mc'!K43-'VY mimomc_vramci_prahy'!K43-'VY mimoprahu_vramci_ceska'!K43-'VY zahranici'!K43</f>
        <v>-40</v>
      </c>
      <c r="AD43" s="29">
        <f>'DO vramci_mc'!L43+'DO z_mc_vramci_prahy'!L43+'DO do_prahy_z_ceska'!L43-'VY vramci_mc'!L43-'VY mimomc_vramci_prahy'!L43-'VY mimoprahu_vramci_ceska'!L43-'VY zahranici'!L43</f>
        <v>-2</v>
      </c>
      <c r="AE43" s="29">
        <f>'DO vramci_mc'!M43+'DO z_mc_vramci_prahy'!M43+'DO do_prahy_z_ceska'!M43-'VY vramci_mc'!M43-'VY mimomc_vramci_prahy'!M43-'VY mimoprahu_vramci_ceska'!M43-'VY zahranici'!M43</f>
        <v>4</v>
      </c>
      <c r="AF43" s="29">
        <f>'DO vramci_mc'!N43+'DO z_mc_vramci_prahy'!N43+'DO do_prahy_z_ceska'!N43-'VY vramci_mc'!N43-'VY mimomc_vramci_prahy'!N43-'VY mimoprahu_vramci_ceska'!N43-'VY zahranici'!N43</f>
        <v>-2</v>
      </c>
      <c r="AG43" s="29">
        <f>'DO vramci_mc'!O43+'DO z_mc_vramci_prahy'!O43+'DO do_prahy_z_ceska'!O43-'VY vramci_mc'!O43-'VY mimomc_vramci_prahy'!O43-'VY mimoprahu_vramci_ceska'!O43-'VY zahranici'!O43</f>
        <v>6</v>
      </c>
      <c r="AH43" s="29">
        <f>'DO vramci_mc'!P43+'DO z_mc_vramci_prahy'!P43+'DO do_prahy_z_ceska'!P43-'VY vramci_mc'!P43-'VY mimomc_vramci_prahy'!P43-'VY mimoprahu_vramci_ceska'!P43-'VY zahranici'!P43</f>
        <v>0</v>
      </c>
      <c r="AI43" s="29">
        <f>'DO vramci_mc'!Q43+'DO z_mc_vramci_prahy'!Q43+'DO do_prahy_z_ceska'!Q43-'VY vramci_mc'!Q43-'VY mimomc_vramci_prahy'!Q43-'VY mimoprahu_vramci_ceska'!Q43-'VY zahranici'!Q43</f>
        <v>1</v>
      </c>
      <c r="AJ43" s="29">
        <f>'DO vramci_mc'!R43+'DO z_mc_vramci_prahy'!R43+'DO do_prahy_z_ceska'!R43-'VY vramci_mc'!R43-'VY mimomc_vramci_prahy'!R43-'VY mimoprahu_vramci_ceska'!R43-'VY zahranici'!R43</f>
        <v>0</v>
      </c>
      <c r="AK43" s="29">
        <f>'DO vramci_mc'!S43+'DO z_mc_vramci_prahy'!S43+'DO do_prahy_z_ceska'!S43-'VY vramci_mc'!S43-'VY mimomc_vramci_prahy'!S43-'VY mimoprahu_vramci_ceska'!S43-'VY zahranici'!S43</f>
        <v>-40</v>
      </c>
      <c r="AL43" s="29">
        <f>'DO vramci_mc'!T43+'DO z_mc_vramci_prahy'!T43+'DO do_prahy_z_ceska'!T43-'VY vramci_mc'!T43-'VY mimomc_vramci_prahy'!T43-'VY mimoprahu_vramci_ceska'!T43-'VY zahranici'!T43</f>
        <v>-22</v>
      </c>
      <c r="AM43" s="29">
        <f>'DO vramci_mc'!U43+'DO z_mc_vramci_prahy'!U43+'DO do_prahy_z_ceska'!U43-'VY vramci_mc'!U43-'VY mimomc_vramci_prahy'!U43-'VY mimoprahu_vramci_ceska'!U43-'VY zahranici'!U43</f>
        <v>-9</v>
      </c>
      <c r="AN43" s="29">
        <f>'DO vramci_mc'!V43+'DO z_mc_vramci_prahy'!V43+'DO do_prahy_z_ceska'!V43-'VY vramci_mc'!V43-'VY mimomc_vramci_prahy'!V43-'VY mimoprahu_vramci_ceska'!V43-'VY zahranici'!V43</f>
        <v>3</v>
      </c>
      <c r="AO43" s="29">
        <f>'DO vramci_mc'!W43+'DO z_mc_vramci_prahy'!W43+'DO do_prahy_z_ceska'!W43-'VY vramci_mc'!W43-'VY mimomc_vramci_prahy'!W43-'VY mimoprahu_vramci_ceska'!W43-'VY zahranici'!W43</f>
        <v>0</v>
      </c>
      <c r="AP43" s="29">
        <f>'DO vramci_mc'!X43+'DO z_mc_vramci_prahy'!X43+'DO do_prahy_z_ceska'!X43-'VY vramci_mc'!X43-'VY mimomc_vramci_prahy'!X43-'VY mimoprahu_vramci_ceska'!X43-'VY zahranici'!X43</f>
        <v>-24</v>
      </c>
      <c r="AQ43" s="30">
        <f>'DO vramci_mc'!Y43+'DO z_mc_vramci_prahy'!Y43+'DO do_prahy_z_ceska'!Y43-'VY vramci_mc'!Y43-'VY mimomc_vramci_prahy'!Y43-'VY mimoprahu_vramci_ceska'!Y43-'VY zahranici'!Y43</f>
        <v>-10</v>
      </c>
    </row>
    <row r="44" spans="2:43" x14ac:dyDescent="0.35">
      <c r="B44" s="13" t="str">
        <f>'DO vramci_mc'!B44</f>
        <v>Praha 12</v>
      </c>
      <c r="C44" s="15">
        <f>'DO vramci_mc'!Z44+'DO z_mc_vramci_prahy'!Z44+'DO do_prahy_z_ceska'!Z44-'VY vramci_mc'!Z44-'VY mimomc_vramci_prahy'!Z44-'VY mimoprahu_vramci_ceska'!Z44-'VY zahranici'!Z44</f>
        <v>-9017</v>
      </c>
      <c r="D44" s="15">
        <f t="shared" si="17"/>
        <v>-333</v>
      </c>
      <c r="E44" s="20">
        <f t="shared" si="18"/>
        <v>-205</v>
      </c>
      <c r="F44" s="21">
        <f t="shared" si="8"/>
        <v>2.2734834202062772E-2</v>
      </c>
      <c r="G44" s="20">
        <f t="shared" si="19"/>
        <v>-67</v>
      </c>
      <c r="H44" s="21">
        <f t="shared" si="10"/>
        <v>7.430409227015637E-3</v>
      </c>
      <c r="I44" s="20">
        <f t="shared" si="20"/>
        <v>-61</v>
      </c>
      <c r="J44" s="21">
        <f t="shared" si="11"/>
        <v>6.764999445491849E-3</v>
      </c>
      <c r="K44" s="15">
        <f t="shared" si="21"/>
        <v>-6595</v>
      </c>
      <c r="L44" s="21">
        <f t="shared" si="12"/>
        <v>0.7313962515248974</v>
      </c>
      <c r="M44" s="15">
        <f t="shared" si="22"/>
        <v>-357</v>
      </c>
      <c r="N44" s="21">
        <f t="shared" si="13"/>
        <v>3.9591882000665407E-2</v>
      </c>
      <c r="O44" s="15">
        <f t="shared" si="23"/>
        <v>-1501</v>
      </c>
      <c r="P44" s="24">
        <f t="shared" si="14"/>
        <v>0.16646334701120105</v>
      </c>
      <c r="Q44" s="15">
        <f t="shared" si="24"/>
        <v>-8</v>
      </c>
      <c r="R44" s="21">
        <f t="shared" si="15"/>
        <v>8.8721304203171782E-4</v>
      </c>
      <c r="S44" s="15">
        <f t="shared" si="25"/>
        <v>-223</v>
      </c>
      <c r="T44" s="26">
        <f t="shared" si="16"/>
        <v>2.4731063546634135E-2</v>
      </c>
      <c r="U44" s="29">
        <f>'DO vramci_mc'!C44+'DO z_mc_vramci_prahy'!C44+'DO do_prahy_z_ceska'!C44-'VY vramci_mc'!C44-'VY mimomc_vramci_prahy'!C44-'VY mimoprahu_vramci_ceska'!C44-'VY zahranici'!C44</f>
        <v>-192</v>
      </c>
      <c r="V44" s="29">
        <f>'DO vramci_mc'!D44+'DO z_mc_vramci_prahy'!D44+'DO do_prahy_z_ceska'!D44-'VY vramci_mc'!D44-'VY mimomc_vramci_prahy'!D44-'VY mimoprahu_vramci_ceska'!D44-'VY zahranici'!D44</f>
        <v>51</v>
      </c>
      <c r="W44" s="29">
        <f>'DO vramci_mc'!E44+'DO z_mc_vramci_prahy'!E44+'DO do_prahy_z_ceska'!E44-'VY vramci_mc'!E44-'VY mimomc_vramci_prahy'!E44-'VY mimoprahu_vramci_ceska'!E44-'VY zahranici'!E44</f>
        <v>-6569</v>
      </c>
      <c r="X44" s="29">
        <f>'DO vramci_mc'!F44+'DO z_mc_vramci_prahy'!F44+'DO do_prahy_z_ceska'!F44-'VY vramci_mc'!F44-'VY mimomc_vramci_prahy'!F44-'VY mimoprahu_vramci_ceska'!F44-'VY zahranici'!F44</f>
        <v>-1558</v>
      </c>
      <c r="Y44" s="29">
        <f>'DO vramci_mc'!G44+'DO z_mc_vramci_prahy'!G44+'DO do_prahy_z_ceska'!G44-'VY vramci_mc'!G44-'VY mimomc_vramci_prahy'!G44-'VY mimoprahu_vramci_ceska'!G44-'VY zahranici'!G44</f>
        <v>57</v>
      </c>
      <c r="Z44" s="29">
        <f>'DO vramci_mc'!H44+'DO z_mc_vramci_prahy'!H44+'DO do_prahy_z_ceska'!H44-'VY vramci_mc'!H44-'VY mimomc_vramci_prahy'!H44-'VY mimoprahu_vramci_ceska'!H44-'VY zahranici'!H44</f>
        <v>-8</v>
      </c>
      <c r="AA44" s="29">
        <f>'DO vramci_mc'!I44+'DO z_mc_vramci_prahy'!I44+'DO do_prahy_z_ceska'!I44-'VY vramci_mc'!I44-'VY mimomc_vramci_prahy'!I44-'VY mimoprahu_vramci_ceska'!I44-'VY zahranici'!I44</f>
        <v>-67</v>
      </c>
      <c r="AB44" s="29">
        <f>'DO vramci_mc'!J44+'DO z_mc_vramci_prahy'!J44+'DO do_prahy_z_ceska'!J44-'VY vramci_mc'!J44-'VY mimomc_vramci_prahy'!J44-'VY mimoprahu_vramci_ceska'!J44-'VY zahranici'!J44</f>
        <v>-8</v>
      </c>
      <c r="AC44" s="29">
        <f>'DO vramci_mc'!K44+'DO z_mc_vramci_prahy'!K44+'DO do_prahy_z_ceska'!K44-'VY vramci_mc'!K44-'VY mimomc_vramci_prahy'!K44-'VY mimoprahu_vramci_ceska'!K44-'VY zahranici'!K44</f>
        <v>-205</v>
      </c>
      <c r="AD44" s="29">
        <f>'DO vramci_mc'!L44+'DO z_mc_vramci_prahy'!L44+'DO do_prahy_z_ceska'!L44-'VY vramci_mc'!L44-'VY mimomc_vramci_prahy'!L44-'VY mimoprahu_vramci_ceska'!L44-'VY zahranici'!L44</f>
        <v>9</v>
      </c>
      <c r="AE44" s="29">
        <f>'DO vramci_mc'!M44+'DO z_mc_vramci_prahy'!M44+'DO do_prahy_z_ceska'!M44-'VY vramci_mc'!M44-'VY mimomc_vramci_prahy'!M44-'VY mimoprahu_vramci_ceska'!M44-'VY zahranici'!M44</f>
        <v>17</v>
      </c>
      <c r="AF44" s="29">
        <f>'DO vramci_mc'!N44+'DO z_mc_vramci_prahy'!N44+'DO do_prahy_z_ceska'!N44-'VY vramci_mc'!N44-'VY mimomc_vramci_prahy'!N44-'VY mimoprahu_vramci_ceska'!N44-'VY zahranici'!N44</f>
        <v>-2</v>
      </c>
      <c r="AG44" s="29">
        <f>'DO vramci_mc'!O44+'DO z_mc_vramci_prahy'!O44+'DO do_prahy_z_ceska'!O44-'VY vramci_mc'!O44-'VY mimomc_vramci_prahy'!O44-'VY mimoprahu_vramci_ceska'!O44-'VY zahranici'!O44</f>
        <v>51</v>
      </c>
      <c r="AH44" s="29">
        <f>'DO vramci_mc'!P44+'DO z_mc_vramci_prahy'!P44+'DO do_prahy_z_ceska'!P44-'VY vramci_mc'!P44-'VY mimomc_vramci_prahy'!P44-'VY mimoprahu_vramci_ceska'!P44-'VY zahranici'!P44</f>
        <v>1</v>
      </c>
      <c r="AI44" s="29">
        <f>'DO vramci_mc'!Q44+'DO z_mc_vramci_prahy'!Q44+'DO do_prahy_z_ceska'!Q44-'VY vramci_mc'!Q44-'VY mimomc_vramci_prahy'!Q44-'VY mimoprahu_vramci_ceska'!Q44-'VY zahranici'!Q44</f>
        <v>2</v>
      </c>
      <c r="AJ44" s="29">
        <f>'DO vramci_mc'!R44+'DO z_mc_vramci_prahy'!R44+'DO do_prahy_z_ceska'!R44-'VY vramci_mc'!R44-'VY mimomc_vramci_prahy'!R44-'VY mimoprahu_vramci_ceska'!R44-'VY zahranici'!R44</f>
        <v>0</v>
      </c>
      <c r="AK44" s="29">
        <f>'DO vramci_mc'!S44+'DO z_mc_vramci_prahy'!S44+'DO do_prahy_z_ceska'!S44-'VY vramci_mc'!S44-'VY mimomc_vramci_prahy'!S44-'VY mimoprahu_vramci_ceska'!S44-'VY zahranici'!S44</f>
        <v>-290</v>
      </c>
      <c r="AL44" s="29">
        <f>'DO vramci_mc'!T44+'DO z_mc_vramci_prahy'!T44+'DO do_prahy_z_ceska'!T44-'VY vramci_mc'!T44-'VY mimomc_vramci_prahy'!T44-'VY mimoprahu_vramci_ceska'!T44-'VY zahranici'!T44</f>
        <v>-70</v>
      </c>
      <c r="AM44" s="29">
        <f>'DO vramci_mc'!U44+'DO z_mc_vramci_prahy'!U44+'DO do_prahy_z_ceska'!U44-'VY vramci_mc'!U44-'VY mimomc_vramci_prahy'!U44-'VY mimoprahu_vramci_ceska'!U44-'VY zahranici'!U44</f>
        <v>-61</v>
      </c>
      <c r="AN44" s="29">
        <f>'DO vramci_mc'!V44+'DO z_mc_vramci_prahy'!V44+'DO do_prahy_z_ceska'!V44-'VY vramci_mc'!V44-'VY mimomc_vramci_prahy'!V44-'VY mimoprahu_vramci_ceska'!V44-'VY zahranici'!V44</f>
        <v>38</v>
      </c>
      <c r="AO44" s="29">
        <f>'DO vramci_mc'!W44+'DO z_mc_vramci_prahy'!W44+'DO do_prahy_z_ceska'!W44-'VY vramci_mc'!W44-'VY mimomc_vramci_prahy'!W44-'VY mimoprahu_vramci_ceska'!W44-'VY zahranici'!W44</f>
        <v>2</v>
      </c>
      <c r="AP44" s="29">
        <f>'DO vramci_mc'!X44+'DO z_mc_vramci_prahy'!X44+'DO do_prahy_z_ceska'!X44-'VY vramci_mc'!X44-'VY mimomc_vramci_prahy'!X44-'VY mimoprahu_vramci_ceska'!X44-'VY zahranici'!X44</f>
        <v>-100</v>
      </c>
      <c r="AQ44" s="30">
        <f>'DO vramci_mc'!Y44+'DO z_mc_vramci_prahy'!Y44+'DO do_prahy_z_ceska'!Y44-'VY vramci_mc'!Y44-'VY mimomc_vramci_prahy'!Y44-'VY mimoprahu_vramci_ceska'!Y44-'VY zahranici'!Y44</f>
        <v>-115</v>
      </c>
    </row>
    <row r="45" spans="2:43" x14ac:dyDescent="0.35">
      <c r="B45" s="13" t="str">
        <f>'DO vramci_mc'!B45</f>
        <v>Praha-Velká Chuchle</v>
      </c>
      <c r="C45" s="15">
        <f>'DO vramci_mc'!Z45+'DO z_mc_vramci_prahy'!Z45+'DO do_prahy_z_ceska'!Z45-'VY vramci_mc'!Z45-'VY mimomc_vramci_prahy'!Z45-'VY mimoprahu_vramci_ceska'!Z45-'VY zahranici'!Z45</f>
        <v>-14</v>
      </c>
      <c r="D45" s="15">
        <f t="shared" si="17"/>
        <v>4</v>
      </c>
      <c r="E45" s="20">
        <f t="shared" si="18"/>
        <v>3</v>
      </c>
      <c r="F45" s="21">
        <f t="shared" si="8"/>
        <v>-0.21428571428571427</v>
      </c>
      <c r="G45" s="20">
        <f t="shared" si="19"/>
        <v>2</v>
      </c>
      <c r="H45" s="21">
        <f t="shared" si="10"/>
        <v>-0.14285714285714285</v>
      </c>
      <c r="I45" s="20">
        <f t="shared" si="20"/>
        <v>-1</v>
      </c>
      <c r="J45" s="21">
        <f t="shared" si="11"/>
        <v>7.1428571428571425E-2</v>
      </c>
      <c r="K45" s="15">
        <f t="shared" si="21"/>
        <v>-13</v>
      </c>
      <c r="L45" s="21">
        <f t="shared" si="12"/>
        <v>0.9285714285714286</v>
      </c>
      <c r="M45" s="15">
        <f t="shared" si="22"/>
        <v>2</v>
      </c>
      <c r="N45" s="21">
        <f t="shared" si="13"/>
        <v>-0.14285714285714285</v>
      </c>
      <c r="O45" s="15">
        <f t="shared" si="23"/>
        <v>-10</v>
      </c>
      <c r="P45" s="24">
        <f t="shared" si="14"/>
        <v>0.7142857142857143</v>
      </c>
      <c r="Q45" s="15">
        <f t="shared" si="24"/>
        <v>-3</v>
      </c>
      <c r="R45" s="21">
        <f t="shared" si="15"/>
        <v>0.21428571428571427</v>
      </c>
      <c r="S45" s="15">
        <f t="shared" si="25"/>
        <v>6</v>
      </c>
      <c r="T45" s="26">
        <f t="shared" si="16"/>
        <v>-0.42857142857142855</v>
      </c>
      <c r="U45" s="29">
        <f>'DO vramci_mc'!C45+'DO z_mc_vramci_prahy'!C45+'DO do_prahy_z_ceska'!C45-'VY vramci_mc'!C45-'VY mimomc_vramci_prahy'!C45-'VY mimoprahu_vramci_ceska'!C45-'VY zahranici'!C45</f>
        <v>11</v>
      </c>
      <c r="V45" s="29">
        <f>'DO vramci_mc'!D45+'DO z_mc_vramci_prahy'!D45+'DO do_prahy_z_ceska'!D45-'VY vramci_mc'!D45-'VY mimomc_vramci_prahy'!D45-'VY mimoprahu_vramci_ceska'!D45-'VY zahranici'!D45</f>
        <v>8</v>
      </c>
      <c r="W45" s="29">
        <f>'DO vramci_mc'!E45+'DO z_mc_vramci_prahy'!E45+'DO do_prahy_z_ceska'!E45-'VY vramci_mc'!E45-'VY mimomc_vramci_prahy'!E45-'VY mimoprahu_vramci_ceska'!E45-'VY zahranici'!E45</f>
        <v>-48</v>
      </c>
      <c r="X45" s="29">
        <f>'DO vramci_mc'!F45+'DO z_mc_vramci_prahy'!F45+'DO do_prahy_z_ceska'!F45-'VY vramci_mc'!F45-'VY mimomc_vramci_prahy'!F45-'VY mimoprahu_vramci_ceska'!F45-'VY zahranici'!F45</f>
        <v>-8</v>
      </c>
      <c r="Y45" s="29">
        <f>'DO vramci_mc'!G45+'DO z_mc_vramci_prahy'!G45+'DO do_prahy_z_ceska'!G45-'VY vramci_mc'!G45-'VY mimomc_vramci_prahy'!G45-'VY mimoprahu_vramci_ceska'!G45-'VY zahranici'!G45</f>
        <v>-2</v>
      </c>
      <c r="Z45" s="29">
        <f>'DO vramci_mc'!H45+'DO z_mc_vramci_prahy'!H45+'DO do_prahy_z_ceska'!H45-'VY vramci_mc'!H45-'VY mimomc_vramci_prahy'!H45-'VY mimoprahu_vramci_ceska'!H45-'VY zahranici'!H45</f>
        <v>-3</v>
      </c>
      <c r="AA45" s="29">
        <f>'DO vramci_mc'!I45+'DO z_mc_vramci_prahy'!I45+'DO do_prahy_z_ceska'!I45-'VY vramci_mc'!I45-'VY mimomc_vramci_prahy'!I45-'VY mimoprahu_vramci_ceska'!I45-'VY zahranici'!I45</f>
        <v>2</v>
      </c>
      <c r="AB45" s="29">
        <f>'DO vramci_mc'!J45+'DO z_mc_vramci_prahy'!J45+'DO do_prahy_z_ceska'!J45-'VY vramci_mc'!J45-'VY mimomc_vramci_prahy'!J45-'VY mimoprahu_vramci_ceska'!J45-'VY zahranici'!J45</f>
        <v>-1</v>
      </c>
      <c r="AC45" s="29">
        <f>'DO vramci_mc'!K45+'DO z_mc_vramci_prahy'!K45+'DO do_prahy_z_ceska'!K45-'VY vramci_mc'!K45-'VY mimomc_vramci_prahy'!K45-'VY mimoprahu_vramci_ceska'!K45-'VY zahranici'!K45</f>
        <v>3</v>
      </c>
      <c r="AD45" s="29">
        <f>'DO vramci_mc'!L45+'DO z_mc_vramci_prahy'!L45+'DO do_prahy_z_ceska'!L45-'VY vramci_mc'!L45-'VY mimomc_vramci_prahy'!L45-'VY mimoprahu_vramci_ceska'!L45-'VY zahranici'!L45</f>
        <v>0</v>
      </c>
      <c r="AE45" s="29">
        <f>'DO vramci_mc'!M45+'DO z_mc_vramci_prahy'!M45+'DO do_prahy_z_ceska'!M45-'VY vramci_mc'!M45-'VY mimomc_vramci_prahy'!M45-'VY mimoprahu_vramci_ceska'!M45-'VY zahranici'!M45</f>
        <v>15</v>
      </c>
      <c r="AF45" s="29">
        <f>'DO vramci_mc'!N45+'DO z_mc_vramci_prahy'!N45+'DO do_prahy_z_ceska'!N45-'VY vramci_mc'!N45-'VY mimomc_vramci_prahy'!N45-'VY mimoprahu_vramci_ceska'!N45-'VY zahranici'!N45</f>
        <v>0</v>
      </c>
      <c r="AG45" s="29">
        <f>'DO vramci_mc'!O45+'DO z_mc_vramci_prahy'!O45+'DO do_prahy_z_ceska'!O45-'VY vramci_mc'!O45-'VY mimomc_vramci_prahy'!O45-'VY mimoprahu_vramci_ceska'!O45-'VY zahranici'!O45</f>
        <v>3</v>
      </c>
      <c r="AH45" s="29">
        <f>'DO vramci_mc'!P45+'DO z_mc_vramci_prahy'!P45+'DO do_prahy_z_ceska'!P45-'VY vramci_mc'!P45-'VY mimomc_vramci_prahy'!P45-'VY mimoprahu_vramci_ceska'!P45-'VY zahranici'!P45</f>
        <v>1</v>
      </c>
      <c r="AI45" s="29">
        <f>'DO vramci_mc'!Q45+'DO z_mc_vramci_prahy'!Q45+'DO do_prahy_z_ceska'!Q45-'VY vramci_mc'!Q45-'VY mimomc_vramci_prahy'!Q45-'VY mimoprahu_vramci_ceska'!Q45-'VY zahranici'!Q45</f>
        <v>0</v>
      </c>
      <c r="AJ45" s="29">
        <f>'DO vramci_mc'!R45+'DO z_mc_vramci_prahy'!R45+'DO do_prahy_z_ceska'!R45-'VY vramci_mc'!R45-'VY mimomc_vramci_prahy'!R45-'VY mimoprahu_vramci_ceska'!R45-'VY zahranici'!R45</f>
        <v>-1</v>
      </c>
      <c r="AK45" s="29">
        <f>'DO vramci_mc'!S45+'DO z_mc_vramci_prahy'!S45+'DO do_prahy_z_ceska'!S45-'VY vramci_mc'!S45-'VY mimomc_vramci_prahy'!S45-'VY mimoprahu_vramci_ceska'!S45-'VY zahranici'!S45</f>
        <v>4</v>
      </c>
      <c r="AL45" s="29">
        <f>'DO vramci_mc'!T45+'DO z_mc_vramci_prahy'!T45+'DO do_prahy_z_ceska'!T45-'VY vramci_mc'!T45-'VY mimomc_vramci_prahy'!T45-'VY mimoprahu_vramci_ceska'!T45-'VY zahranici'!T45</f>
        <v>-3</v>
      </c>
      <c r="AM45" s="29">
        <f>'DO vramci_mc'!U45+'DO z_mc_vramci_prahy'!U45+'DO do_prahy_z_ceska'!U45-'VY vramci_mc'!U45-'VY mimomc_vramci_prahy'!U45-'VY mimoprahu_vramci_ceska'!U45-'VY zahranici'!U45</f>
        <v>0</v>
      </c>
      <c r="AN45" s="29">
        <f>'DO vramci_mc'!V45+'DO z_mc_vramci_prahy'!V45+'DO do_prahy_z_ceska'!V45-'VY vramci_mc'!V45-'VY mimomc_vramci_prahy'!V45-'VY mimoprahu_vramci_ceska'!V45-'VY zahranici'!V45</f>
        <v>-2</v>
      </c>
      <c r="AO45" s="29">
        <f>'DO vramci_mc'!W45+'DO z_mc_vramci_prahy'!W45+'DO do_prahy_z_ceska'!W45-'VY vramci_mc'!W45-'VY mimomc_vramci_prahy'!W45-'VY mimoprahu_vramci_ceska'!W45-'VY zahranici'!W45</f>
        <v>0</v>
      </c>
      <c r="AP45" s="29">
        <f>'DO vramci_mc'!X45+'DO z_mc_vramci_prahy'!X45+'DO do_prahy_z_ceska'!X45-'VY vramci_mc'!X45-'VY mimomc_vramci_prahy'!X45-'VY mimoprahu_vramci_ceska'!X45-'VY zahranici'!X45</f>
        <v>11</v>
      </c>
      <c r="AQ45" s="30">
        <f>'DO vramci_mc'!Y45+'DO z_mc_vramci_prahy'!Y45+'DO do_prahy_z_ceska'!Y45-'VY vramci_mc'!Y45-'VY mimomc_vramci_prahy'!Y45-'VY mimoprahu_vramci_ceska'!Y45-'VY zahranici'!Y45</f>
        <v>-4</v>
      </c>
    </row>
    <row r="46" spans="2:43" x14ac:dyDescent="0.35">
      <c r="B46" s="13" t="str">
        <f>'DO vramci_mc'!B46</f>
        <v>Praha-Lysolaje</v>
      </c>
      <c r="C46" s="15">
        <f>'DO vramci_mc'!Z46+'DO z_mc_vramci_prahy'!Z46+'DO do_prahy_z_ceska'!Z46-'VY vramci_mc'!Z46-'VY mimomc_vramci_prahy'!Z46-'VY mimoprahu_vramci_ceska'!Z46-'VY zahranici'!Z46</f>
        <v>18</v>
      </c>
      <c r="D46" s="15">
        <f t="shared" si="17"/>
        <v>2</v>
      </c>
      <c r="E46" s="20">
        <f t="shared" si="18"/>
        <v>2</v>
      </c>
      <c r="F46" s="21">
        <f t="shared" si="8"/>
        <v>0.1111111111111111</v>
      </c>
      <c r="G46" s="20">
        <f t="shared" si="19"/>
        <v>4</v>
      </c>
      <c r="H46" s="21">
        <f t="shared" si="10"/>
        <v>0.22222222222222221</v>
      </c>
      <c r="I46" s="20">
        <f t="shared" si="20"/>
        <v>-4</v>
      </c>
      <c r="J46" s="21">
        <f t="shared" si="11"/>
        <v>-0.22222222222222221</v>
      </c>
      <c r="K46" s="15">
        <f t="shared" si="21"/>
        <v>33</v>
      </c>
      <c r="L46" s="21">
        <f t="shared" si="12"/>
        <v>1.8333333333333333</v>
      </c>
      <c r="M46" s="15">
        <f t="shared" si="22"/>
        <v>-22</v>
      </c>
      <c r="N46" s="21">
        <f t="shared" si="13"/>
        <v>-1.2222222222222223</v>
      </c>
      <c r="O46" s="15">
        <f t="shared" si="23"/>
        <v>-3</v>
      </c>
      <c r="P46" s="24">
        <f t="shared" si="14"/>
        <v>-0.16666666666666666</v>
      </c>
      <c r="Q46" s="15">
        <f t="shared" si="24"/>
        <v>0</v>
      </c>
      <c r="R46" s="21">
        <f t="shared" si="15"/>
        <v>0</v>
      </c>
      <c r="S46" s="15">
        <f t="shared" si="25"/>
        <v>8</v>
      </c>
      <c r="T46" s="26">
        <f t="shared" si="16"/>
        <v>0.44444444444444442</v>
      </c>
      <c r="U46" s="29">
        <f>'DO vramci_mc'!C46+'DO z_mc_vramci_prahy'!C46+'DO do_prahy_z_ceska'!C46-'VY vramci_mc'!C46-'VY mimomc_vramci_prahy'!C46-'VY mimoprahu_vramci_ceska'!C46-'VY zahranici'!C46</f>
        <v>5</v>
      </c>
      <c r="V46" s="29">
        <f>'DO vramci_mc'!D46+'DO z_mc_vramci_prahy'!D46+'DO do_prahy_z_ceska'!D46-'VY vramci_mc'!D46-'VY mimomc_vramci_prahy'!D46-'VY mimoprahu_vramci_ceska'!D46-'VY zahranici'!D46</f>
        <v>3</v>
      </c>
      <c r="W46" s="29">
        <f>'DO vramci_mc'!E46+'DO z_mc_vramci_prahy'!E46+'DO do_prahy_z_ceska'!E46-'VY vramci_mc'!E46-'VY mimomc_vramci_prahy'!E46-'VY mimoprahu_vramci_ceska'!E46-'VY zahranici'!E46</f>
        <v>6</v>
      </c>
      <c r="X46" s="29">
        <f>'DO vramci_mc'!F46+'DO z_mc_vramci_prahy'!F46+'DO do_prahy_z_ceska'!F46-'VY vramci_mc'!F46-'VY mimomc_vramci_prahy'!F46-'VY mimoprahu_vramci_ceska'!F46-'VY zahranici'!F46</f>
        <v>-14</v>
      </c>
      <c r="Y46" s="29">
        <f>'DO vramci_mc'!G46+'DO z_mc_vramci_prahy'!G46+'DO do_prahy_z_ceska'!G46-'VY vramci_mc'!G46-'VY mimomc_vramci_prahy'!G46-'VY mimoprahu_vramci_ceska'!G46-'VY zahranici'!G46</f>
        <v>11</v>
      </c>
      <c r="Z46" s="29">
        <f>'DO vramci_mc'!H46+'DO z_mc_vramci_prahy'!H46+'DO do_prahy_z_ceska'!H46-'VY vramci_mc'!H46-'VY mimomc_vramci_prahy'!H46-'VY mimoprahu_vramci_ceska'!H46-'VY zahranici'!H46</f>
        <v>0</v>
      </c>
      <c r="AA46" s="29">
        <f>'DO vramci_mc'!I46+'DO z_mc_vramci_prahy'!I46+'DO do_prahy_z_ceska'!I46-'VY vramci_mc'!I46-'VY mimomc_vramci_prahy'!I46-'VY mimoprahu_vramci_ceska'!I46-'VY zahranici'!I46</f>
        <v>4</v>
      </c>
      <c r="AB46" s="29">
        <f>'DO vramci_mc'!J46+'DO z_mc_vramci_prahy'!J46+'DO do_prahy_z_ceska'!J46-'VY vramci_mc'!J46-'VY mimomc_vramci_prahy'!J46-'VY mimoprahu_vramci_ceska'!J46-'VY zahranici'!J46</f>
        <v>-1</v>
      </c>
      <c r="AC46" s="29">
        <f>'DO vramci_mc'!K46+'DO z_mc_vramci_prahy'!K46+'DO do_prahy_z_ceska'!K46-'VY vramci_mc'!K46-'VY mimomc_vramci_prahy'!K46-'VY mimoprahu_vramci_ceska'!K46-'VY zahranici'!K46</f>
        <v>2</v>
      </c>
      <c r="AD46" s="29">
        <f>'DO vramci_mc'!L46+'DO z_mc_vramci_prahy'!L46+'DO do_prahy_z_ceska'!L46-'VY vramci_mc'!L46-'VY mimomc_vramci_prahy'!L46-'VY mimoprahu_vramci_ceska'!L46-'VY zahranici'!L46</f>
        <v>1</v>
      </c>
      <c r="AE46" s="29">
        <f>'DO vramci_mc'!M46+'DO z_mc_vramci_prahy'!M46+'DO do_prahy_z_ceska'!M46-'VY vramci_mc'!M46-'VY mimomc_vramci_prahy'!M46-'VY mimoprahu_vramci_ceska'!M46-'VY zahranici'!M46</f>
        <v>7</v>
      </c>
      <c r="AF46" s="29">
        <f>'DO vramci_mc'!N46+'DO z_mc_vramci_prahy'!N46+'DO do_prahy_z_ceska'!N46-'VY vramci_mc'!N46-'VY mimomc_vramci_prahy'!N46-'VY mimoprahu_vramci_ceska'!N46-'VY zahranici'!N46</f>
        <v>0</v>
      </c>
      <c r="AG46" s="29">
        <f>'DO vramci_mc'!O46+'DO z_mc_vramci_prahy'!O46+'DO do_prahy_z_ceska'!O46-'VY vramci_mc'!O46-'VY mimomc_vramci_prahy'!O46-'VY mimoprahu_vramci_ceska'!O46-'VY zahranici'!O46</f>
        <v>10</v>
      </c>
      <c r="AH46" s="29">
        <f>'DO vramci_mc'!P46+'DO z_mc_vramci_prahy'!P46+'DO do_prahy_z_ceska'!P46-'VY vramci_mc'!P46-'VY mimomc_vramci_prahy'!P46-'VY mimoprahu_vramci_ceska'!P46-'VY zahranici'!P46</f>
        <v>0</v>
      </c>
      <c r="AI46" s="29">
        <f>'DO vramci_mc'!Q46+'DO z_mc_vramci_prahy'!Q46+'DO do_prahy_z_ceska'!Q46-'VY vramci_mc'!Q46-'VY mimomc_vramci_prahy'!Q46-'VY mimoprahu_vramci_ceska'!Q46-'VY zahranici'!Q46</f>
        <v>0</v>
      </c>
      <c r="AJ46" s="29">
        <f>'DO vramci_mc'!R46+'DO z_mc_vramci_prahy'!R46+'DO do_prahy_z_ceska'!R46-'VY vramci_mc'!R46-'VY mimomc_vramci_prahy'!R46-'VY mimoprahu_vramci_ceska'!R46-'VY zahranici'!R46</f>
        <v>1</v>
      </c>
      <c r="AK46" s="29">
        <f>'DO vramci_mc'!S46+'DO z_mc_vramci_prahy'!S46+'DO do_prahy_z_ceska'!S46-'VY vramci_mc'!S46-'VY mimomc_vramci_prahy'!S46-'VY mimoprahu_vramci_ceska'!S46-'VY zahranici'!S46</f>
        <v>-8</v>
      </c>
      <c r="AL46" s="29">
        <f>'DO vramci_mc'!T46+'DO z_mc_vramci_prahy'!T46+'DO do_prahy_z_ceska'!T46-'VY vramci_mc'!T46-'VY mimomc_vramci_prahy'!T46-'VY mimoprahu_vramci_ceska'!T46-'VY zahranici'!T46</f>
        <v>-14</v>
      </c>
      <c r="AM46" s="29">
        <f>'DO vramci_mc'!U46+'DO z_mc_vramci_prahy'!U46+'DO do_prahy_z_ceska'!U46-'VY vramci_mc'!U46-'VY mimomc_vramci_prahy'!U46-'VY mimoprahu_vramci_ceska'!U46-'VY zahranici'!U46</f>
        <v>-5</v>
      </c>
      <c r="AN46" s="29">
        <f>'DO vramci_mc'!V46+'DO z_mc_vramci_prahy'!V46+'DO do_prahy_z_ceska'!V46-'VY vramci_mc'!V46-'VY mimomc_vramci_prahy'!V46-'VY mimoprahu_vramci_ceska'!V46-'VY zahranici'!V46</f>
        <v>1</v>
      </c>
      <c r="AO46" s="29">
        <f>'DO vramci_mc'!W46+'DO z_mc_vramci_prahy'!W46+'DO do_prahy_z_ceska'!W46-'VY vramci_mc'!W46-'VY mimomc_vramci_prahy'!W46-'VY mimoprahu_vramci_ceska'!W46-'VY zahranici'!W46</f>
        <v>0</v>
      </c>
      <c r="AP46" s="29">
        <f>'DO vramci_mc'!X46+'DO z_mc_vramci_prahy'!X46+'DO do_prahy_z_ceska'!X46-'VY vramci_mc'!X46-'VY mimomc_vramci_prahy'!X46-'VY mimoprahu_vramci_ceska'!X46-'VY zahranici'!X46</f>
        <v>4</v>
      </c>
      <c r="AQ46" s="30">
        <f>'DO vramci_mc'!Y46+'DO z_mc_vramci_prahy'!Y46+'DO do_prahy_z_ceska'!Y46-'VY vramci_mc'!Y46-'VY mimomc_vramci_prahy'!Y46-'VY mimoprahu_vramci_ceska'!Y46-'VY zahranici'!Y46</f>
        <v>5</v>
      </c>
    </row>
    <row r="47" spans="2:43" x14ac:dyDescent="0.35">
      <c r="B47" s="13" t="str">
        <f>'DO vramci_mc'!B47</f>
        <v>Praha-Nebušice</v>
      </c>
      <c r="C47" s="15">
        <f>'DO vramci_mc'!Z47+'DO z_mc_vramci_prahy'!Z47+'DO do_prahy_z_ceska'!Z47-'VY vramci_mc'!Z47-'VY mimomc_vramci_prahy'!Z47-'VY mimoprahu_vramci_ceska'!Z47-'VY zahranici'!Z47</f>
        <v>-238</v>
      </c>
      <c r="D47" s="15">
        <f t="shared" si="17"/>
        <v>-25</v>
      </c>
      <c r="E47" s="20">
        <f t="shared" si="18"/>
        <v>-19</v>
      </c>
      <c r="F47" s="21">
        <f t="shared" si="8"/>
        <v>7.9831932773109238E-2</v>
      </c>
      <c r="G47" s="20">
        <f t="shared" si="19"/>
        <v>-2</v>
      </c>
      <c r="H47" s="21">
        <f t="shared" si="10"/>
        <v>8.4033613445378148E-3</v>
      </c>
      <c r="I47" s="20">
        <f t="shared" si="20"/>
        <v>-4</v>
      </c>
      <c r="J47" s="21">
        <f t="shared" si="11"/>
        <v>1.680672268907563E-2</v>
      </c>
      <c r="K47" s="15">
        <f t="shared" si="21"/>
        <v>-150</v>
      </c>
      <c r="L47" s="21">
        <f t="shared" si="12"/>
        <v>0.63025210084033612</v>
      </c>
      <c r="M47" s="15">
        <f t="shared" si="22"/>
        <v>-13</v>
      </c>
      <c r="N47" s="21">
        <f t="shared" si="13"/>
        <v>5.4621848739495799E-2</v>
      </c>
      <c r="O47" s="15">
        <f t="shared" si="23"/>
        <v>-23</v>
      </c>
      <c r="P47" s="24">
        <f t="shared" si="14"/>
        <v>9.6638655462184878E-2</v>
      </c>
      <c r="Q47" s="15">
        <f t="shared" si="24"/>
        <v>-2</v>
      </c>
      <c r="R47" s="21">
        <f t="shared" si="15"/>
        <v>8.4033613445378148E-3</v>
      </c>
      <c r="S47" s="15">
        <f t="shared" si="25"/>
        <v>-25</v>
      </c>
      <c r="T47" s="26">
        <f t="shared" si="16"/>
        <v>0.10504201680672269</v>
      </c>
      <c r="U47" s="29">
        <f>'DO vramci_mc'!C47+'DO z_mc_vramci_prahy'!C47+'DO do_prahy_z_ceska'!C47-'VY vramci_mc'!C47-'VY mimomc_vramci_prahy'!C47-'VY mimoprahu_vramci_ceska'!C47-'VY zahranici'!C47</f>
        <v>-2</v>
      </c>
      <c r="V47" s="29">
        <f>'DO vramci_mc'!D47+'DO z_mc_vramci_prahy'!D47+'DO do_prahy_z_ceska'!D47-'VY vramci_mc'!D47-'VY mimomc_vramci_prahy'!D47-'VY mimoprahu_vramci_ceska'!D47-'VY zahranici'!D47</f>
        <v>-1</v>
      </c>
      <c r="W47" s="29">
        <f>'DO vramci_mc'!E47+'DO z_mc_vramci_prahy'!E47+'DO do_prahy_z_ceska'!E47-'VY vramci_mc'!E47-'VY mimomc_vramci_prahy'!E47-'VY mimoprahu_vramci_ceska'!E47-'VY zahranici'!E47</f>
        <v>-151</v>
      </c>
      <c r="X47" s="29">
        <f>'DO vramci_mc'!F47+'DO z_mc_vramci_prahy'!F47+'DO do_prahy_z_ceska'!F47-'VY vramci_mc'!F47-'VY mimomc_vramci_prahy'!F47-'VY mimoprahu_vramci_ceska'!F47-'VY zahranici'!F47</f>
        <v>-88</v>
      </c>
      <c r="Y47" s="29">
        <f>'DO vramci_mc'!G47+'DO z_mc_vramci_prahy'!G47+'DO do_prahy_z_ceska'!G47-'VY vramci_mc'!G47-'VY mimomc_vramci_prahy'!G47-'VY mimoprahu_vramci_ceska'!G47-'VY zahranici'!G47</f>
        <v>65</v>
      </c>
      <c r="Z47" s="29">
        <f>'DO vramci_mc'!H47+'DO z_mc_vramci_prahy'!H47+'DO do_prahy_z_ceska'!H47-'VY vramci_mc'!H47-'VY mimomc_vramci_prahy'!H47-'VY mimoprahu_vramci_ceska'!H47-'VY zahranici'!H47</f>
        <v>-2</v>
      </c>
      <c r="AA47" s="29">
        <f>'DO vramci_mc'!I47+'DO z_mc_vramci_prahy'!I47+'DO do_prahy_z_ceska'!I47-'VY vramci_mc'!I47-'VY mimomc_vramci_prahy'!I47-'VY mimoprahu_vramci_ceska'!I47-'VY zahranici'!I47</f>
        <v>-2</v>
      </c>
      <c r="AB47" s="29">
        <f>'DO vramci_mc'!J47+'DO z_mc_vramci_prahy'!J47+'DO do_prahy_z_ceska'!J47-'VY vramci_mc'!J47-'VY mimomc_vramci_prahy'!J47-'VY mimoprahu_vramci_ceska'!J47-'VY zahranici'!J47</f>
        <v>-2</v>
      </c>
      <c r="AC47" s="29">
        <f>'DO vramci_mc'!K47+'DO z_mc_vramci_prahy'!K47+'DO do_prahy_z_ceska'!K47-'VY vramci_mc'!K47-'VY mimomc_vramci_prahy'!K47-'VY mimoprahu_vramci_ceska'!K47-'VY zahranici'!K47</f>
        <v>-19</v>
      </c>
      <c r="AD47" s="29">
        <f>'DO vramci_mc'!L47+'DO z_mc_vramci_prahy'!L47+'DO do_prahy_z_ceska'!L47-'VY vramci_mc'!L47-'VY mimomc_vramci_prahy'!L47-'VY mimoprahu_vramci_ceska'!L47-'VY zahranici'!L47</f>
        <v>0</v>
      </c>
      <c r="AE47" s="29">
        <f>'DO vramci_mc'!M47+'DO z_mc_vramci_prahy'!M47+'DO do_prahy_z_ceska'!M47-'VY vramci_mc'!M47-'VY mimomc_vramci_prahy'!M47-'VY mimoprahu_vramci_ceska'!M47-'VY zahranici'!M47</f>
        <v>3</v>
      </c>
      <c r="AF47" s="29">
        <f>'DO vramci_mc'!N47+'DO z_mc_vramci_prahy'!N47+'DO do_prahy_z_ceska'!N47-'VY vramci_mc'!N47-'VY mimomc_vramci_prahy'!N47-'VY mimoprahu_vramci_ceska'!N47-'VY zahranici'!N47</f>
        <v>0</v>
      </c>
      <c r="AG47" s="29">
        <f>'DO vramci_mc'!O47+'DO z_mc_vramci_prahy'!O47+'DO do_prahy_z_ceska'!O47-'VY vramci_mc'!O47-'VY mimomc_vramci_prahy'!O47-'VY mimoprahu_vramci_ceska'!O47-'VY zahranici'!O47</f>
        <v>1</v>
      </c>
      <c r="AH47" s="29">
        <f>'DO vramci_mc'!P47+'DO z_mc_vramci_prahy'!P47+'DO do_prahy_z_ceska'!P47-'VY vramci_mc'!P47-'VY mimomc_vramci_prahy'!P47-'VY mimoprahu_vramci_ceska'!P47-'VY zahranici'!P47</f>
        <v>0</v>
      </c>
      <c r="AI47" s="29">
        <f>'DO vramci_mc'!Q47+'DO z_mc_vramci_prahy'!Q47+'DO do_prahy_z_ceska'!Q47-'VY vramci_mc'!Q47-'VY mimomc_vramci_prahy'!Q47-'VY mimoprahu_vramci_ceska'!Q47-'VY zahranici'!Q47</f>
        <v>0</v>
      </c>
      <c r="AJ47" s="29">
        <f>'DO vramci_mc'!R47+'DO z_mc_vramci_prahy'!R47+'DO do_prahy_z_ceska'!R47-'VY vramci_mc'!R47-'VY mimomc_vramci_prahy'!R47-'VY mimoprahu_vramci_ceska'!R47-'VY zahranici'!R47</f>
        <v>0</v>
      </c>
      <c r="AK47" s="29">
        <f>'DO vramci_mc'!S47+'DO z_mc_vramci_prahy'!S47+'DO do_prahy_z_ceska'!S47-'VY vramci_mc'!S47-'VY mimomc_vramci_prahy'!S47-'VY mimoprahu_vramci_ceska'!S47-'VY zahranici'!S47</f>
        <v>-8</v>
      </c>
      <c r="AL47" s="29">
        <f>'DO vramci_mc'!T47+'DO z_mc_vramci_prahy'!T47+'DO do_prahy_z_ceska'!T47-'VY vramci_mc'!T47-'VY mimomc_vramci_prahy'!T47-'VY mimoprahu_vramci_ceska'!T47-'VY zahranici'!T47</f>
        <v>-5</v>
      </c>
      <c r="AM47" s="29">
        <f>'DO vramci_mc'!U47+'DO z_mc_vramci_prahy'!U47+'DO do_prahy_z_ceska'!U47-'VY vramci_mc'!U47-'VY mimomc_vramci_prahy'!U47-'VY mimoprahu_vramci_ceska'!U47-'VY zahranici'!U47</f>
        <v>-3</v>
      </c>
      <c r="AN47" s="29">
        <f>'DO vramci_mc'!V47+'DO z_mc_vramci_prahy'!V47+'DO do_prahy_z_ceska'!V47-'VY vramci_mc'!V47-'VY mimomc_vramci_prahy'!V47-'VY mimoprahu_vramci_ceska'!V47-'VY zahranici'!V47</f>
        <v>0</v>
      </c>
      <c r="AO47" s="29">
        <f>'DO vramci_mc'!W47+'DO z_mc_vramci_prahy'!W47+'DO do_prahy_z_ceska'!W47-'VY vramci_mc'!W47-'VY mimomc_vramci_prahy'!W47-'VY mimoprahu_vramci_ceska'!W47-'VY zahranici'!W47</f>
        <v>-1</v>
      </c>
      <c r="AP47" s="29">
        <f>'DO vramci_mc'!X47+'DO z_mc_vramci_prahy'!X47+'DO do_prahy_z_ceska'!X47-'VY vramci_mc'!X47-'VY mimomc_vramci_prahy'!X47-'VY mimoprahu_vramci_ceska'!X47-'VY zahranici'!X47</f>
        <v>-10</v>
      </c>
      <c r="AQ47" s="30">
        <f>'DO vramci_mc'!Y47+'DO z_mc_vramci_prahy'!Y47+'DO do_prahy_z_ceska'!Y47-'VY vramci_mc'!Y47-'VY mimomc_vramci_prahy'!Y47-'VY mimoprahu_vramci_ceska'!Y47-'VY zahranici'!Y47</f>
        <v>-13</v>
      </c>
    </row>
    <row r="48" spans="2:43" x14ac:dyDescent="0.35">
      <c r="B48" s="13" t="str">
        <f>'DO vramci_mc'!B48</f>
        <v>Praha 17</v>
      </c>
      <c r="C48" s="15">
        <f>'DO vramci_mc'!Z48+'DO z_mc_vramci_prahy'!Z48+'DO do_prahy_z_ceska'!Z48-'VY vramci_mc'!Z48-'VY mimomc_vramci_prahy'!Z48-'VY mimoprahu_vramci_ceska'!Z48-'VY zahranici'!Z48</f>
        <v>-5261</v>
      </c>
      <c r="D48" s="15">
        <f t="shared" si="17"/>
        <v>-158</v>
      </c>
      <c r="E48" s="20">
        <f t="shared" si="18"/>
        <v>-90</v>
      </c>
      <c r="F48" s="21">
        <f t="shared" si="8"/>
        <v>1.7107013875689032E-2</v>
      </c>
      <c r="G48" s="20">
        <f t="shared" si="19"/>
        <v>-38</v>
      </c>
      <c r="H48" s="21">
        <f t="shared" si="10"/>
        <v>7.2229614141798137E-3</v>
      </c>
      <c r="I48" s="20">
        <f t="shared" si="20"/>
        <v>-30</v>
      </c>
      <c r="J48" s="21">
        <f t="shared" si="11"/>
        <v>5.7023379585630111E-3</v>
      </c>
      <c r="K48" s="15">
        <f t="shared" si="21"/>
        <v>-3873</v>
      </c>
      <c r="L48" s="21">
        <f t="shared" si="12"/>
        <v>0.73617183045048473</v>
      </c>
      <c r="M48" s="15">
        <f t="shared" si="22"/>
        <v>-218</v>
      </c>
      <c r="N48" s="21">
        <f t="shared" si="13"/>
        <v>4.143698916555788E-2</v>
      </c>
      <c r="O48" s="15">
        <f t="shared" si="23"/>
        <v>-848</v>
      </c>
      <c r="P48" s="24">
        <f t="shared" si="14"/>
        <v>0.16118608629538111</v>
      </c>
      <c r="Q48" s="15">
        <f t="shared" si="24"/>
        <v>-2</v>
      </c>
      <c r="R48" s="21">
        <f t="shared" si="15"/>
        <v>3.8015586390420075E-4</v>
      </c>
      <c r="S48" s="15">
        <f t="shared" si="25"/>
        <v>-162</v>
      </c>
      <c r="T48" s="26">
        <f t="shared" si="16"/>
        <v>3.079262497624026E-2</v>
      </c>
      <c r="U48" s="29">
        <f>'DO vramci_mc'!C48+'DO z_mc_vramci_prahy'!C48+'DO do_prahy_z_ceska'!C48-'VY vramci_mc'!C48-'VY mimomc_vramci_prahy'!C48-'VY mimoprahu_vramci_ceska'!C48-'VY zahranici'!C48</f>
        <v>-110</v>
      </c>
      <c r="V48" s="29">
        <f>'DO vramci_mc'!D48+'DO z_mc_vramci_prahy'!D48+'DO do_prahy_z_ceska'!D48-'VY vramci_mc'!D48-'VY mimomc_vramci_prahy'!D48-'VY mimoprahu_vramci_ceska'!D48-'VY zahranici'!D48</f>
        <v>-14</v>
      </c>
      <c r="W48" s="29">
        <f>'DO vramci_mc'!E48+'DO z_mc_vramci_prahy'!E48+'DO do_prahy_z_ceska'!E48-'VY vramci_mc'!E48-'VY mimomc_vramci_prahy'!E48-'VY mimoprahu_vramci_ceska'!E48-'VY zahranici'!E48</f>
        <v>-3722</v>
      </c>
      <c r="X48" s="29">
        <f>'DO vramci_mc'!F48+'DO z_mc_vramci_prahy'!F48+'DO do_prahy_z_ceska'!F48-'VY vramci_mc'!F48-'VY mimomc_vramci_prahy'!F48-'VY mimoprahu_vramci_ceska'!F48-'VY zahranici'!F48</f>
        <v>-792</v>
      </c>
      <c r="Y48" s="29">
        <f>'DO vramci_mc'!G48+'DO z_mc_vramci_prahy'!G48+'DO do_prahy_z_ceska'!G48-'VY vramci_mc'!G48-'VY mimomc_vramci_prahy'!G48-'VY mimoprahu_vramci_ceska'!G48-'VY zahranici'!G48</f>
        <v>-56</v>
      </c>
      <c r="Z48" s="29">
        <f>'DO vramci_mc'!H48+'DO z_mc_vramci_prahy'!H48+'DO do_prahy_z_ceska'!H48-'VY vramci_mc'!H48-'VY mimomc_vramci_prahy'!H48-'VY mimoprahu_vramci_ceska'!H48-'VY zahranici'!H48</f>
        <v>-2</v>
      </c>
      <c r="AA48" s="29">
        <f>'DO vramci_mc'!I48+'DO z_mc_vramci_prahy'!I48+'DO do_prahy_z_ceska'!I48-'VY vramci_mc'!I48-'VY mimomc_vramci_prahy'!I48-'VY mimoprahu_vramci_ceska'!I48-'VY zahranici'!I48</f>
        <v>-38</v>
      </c>
      <c r="AB48" s="29">
        <f>'DO vramci_mc'!J48+'DO z_mc_vramci_prahy'!J48+'DO do_prahy_z_ceska'!J48-'VY vramci_mc'!J48-'VY mimomc_vramci_prahy'!J48-'VY mimoprahu_vramci_ceska'!J48-'VY zahranici'!J48</f>
        <v>-11</v>
      </c>
      <c r="AC48" s="29">
        <f>'DO vramci_mc'!K48+'DO z_mc_vramci_prahy'!K48+'DO do_prahy_z_ceska'!K48-'VY vramci_mc'!K48-'VY mimomc_vramci_prahy'!K48-'VY mimoprahu_vramci_ceska'!K48-'VY zahranici'!K48</f>
        <v>-90</v>
      </c>
      <c r="AD48" s="29">
        <f>'DO vramci_mc'!L48+'DO z_mc_vramci_prahy'!L48+'DO do_prahy_z_ceska'!L48-'VY vramci_mc'!L48-'VY mimomc_vramci_prahy'!L48-'VY mimoprahu_vramci_ceska'!L48-'VY zahranici'!L48</f>
        <v>-2</v>
      </c>
      <c r="AE48" s="29">
        <f>'DO vramci_mc'!M48+'DO z_mc_vramci_prahy'!M48+'DO do_prahy_z_ceska'!M48-'VY vramci_mc'!M48-'VY mimomc_vramci_prahy'!M48-'VY mimoprahu_vramci_ceska'!M48-'VY zahranici'!M48</f>
        <v>-16</v>
      </c>
      <c r="AF48" s="29">
        <f>'DO vramci_mc'!N48+'DO z_mc_vramci_prahy'!N48+'DO do_prahy_z_ceska'!N48-'VY vramci_mc'!N48-'VY mimomc_vramci_prahy'!N48-'VY mimoprahu_vramci_ceska'!N48-'VY zahranici'!N48</f>
        <v>-1</v>
      </c>
      <c r="AG48" s="29">
        <f>'DO vramci_mc'!O48+'DO z_mc_vramci_prahy'!O48+'DO do_prahy_z_ceska'!O48-'VY vramci_mc'!O48-'VY mimomc_vramci_prahy'!O48-'VY mimoprahu_vramci_ceska'!O48-'VY zahranici'!O48</f>
        <v>-10</v>
      </c>
      <c r="AH48" s="29">
        <f>'DO vramci_mc'!P48+'DO z_mc_vramci_prahy'!P48+'DO do_prahy_z_ceska'!P48-'VY vramci_mc'!P48-'VY mimomc_vramci_prahy'!P48-'VY mimoprahu_vramci_ceska'!P48-'VY zahranici'!P48</f>
        <v>1</v>
      </c>
      <c r="AI48" s="29">
        <f>'DO vramci_mc'!Q48+'DO z_mc_vramci_prahy'!Q48+'DO do_prahy_z_ceska'!Q48-'VY vramci_mc'!Q48-'VY mimomc_vramci_prahy'!Q48-'VY mimoprahu_vramci_ceska'!Q48-'VY zahranici'!Q48</f>
        <v>1</v>
      </c>
      <c r="AJ48" s="29">
        <f>'DO vramci_mc'!R48+'DO z_mc_vramci_prahy'!R48+'DO do_prahy_z_ceska'!R48-'VY vramci_mc'!R48-'VY mimomc_vramci_prahy'!R48-'VY mimoprahu_vramci_ceska'!R48-'VY zahranici'!R48</f>
        <v>0</v>
      </c>
      <c r="AK48" s="29">
        <f>'DO vramci_mc'!S48+'DO z_mc_vramci_prahy'!S48+'DO do_prahy_z_ceska'!S48-'VY vramci_mc'!S48-'VY mimomc_vramci_prahy'!S48-'VY mimoprahu_vramci_ceska'!S48-'VY zahranici'!S48</f>
        <v>-160</v>
      </c>
      <c r="AL48" s="29">
        <f>'DO vramci_mc'!T48+'DO z_mc_vramci_prahy'!T48+'DO do_prahy_z_ceska'!T48-'VY vramci_mc'!T48-'VY mimomc_vramci_prahy'!T48-'VY mimoprahu_vramci_ceska'!T48-'VY zahranici'!T48</f>
        <v>-60</v>
      </c>
      <c r="AM48" s="29">
        <f>'DO vramci_mc'!U48+'DO z_mc_vramci_prahy'!U48+'DO do_prahy_z_ceska'!U48-'VY vramci_mc'!U48-'VY mimomc_vramci_prahy'!U48-'VY mimoprahu_vramci_ceska'!U48-'VY zahranici'!U48</f>
        <v>-29</v>
      </c>
      <c r="AN48" s="29">
        <f>'DO vramci_mc'!V48+'DO z_mc_vramci_prahy'!V48+'DO do_prahy_z_ceska'!V48-'VY vramci_mc'!V48-'VY mimomc_vramci_prahy'!V48-'VY mimoprahu_vramci_ceska'!V48-'VY zahranici'!V48</f>
        <v>1</v>
      </c>
      <c r="AO48" s="29">
        <f>'DO vramci_mc'!W48+'DO z_mc_vramci_prahy'!W48+'DO do_prahy_z_ceska'!W48-'VY vramci_mc'!W48-'VY mimomc_vramci_prahy'!W48-'VY mimoprahu_vramci_ceska'!W48-'VY zahranici'!W48</f>
        <v>0</v>
      </c>
      <c r="AP48" s="29">
        <f>'DO vramci_mc'!X48+'DO z_mc_vramci_prahy'!X48+'DO do_prahy_z_ceska'!X48-'VY vramci_mc'!X48-'VY mimomc_vramci_prahy'!X48-'VY mimoprahu_vramci_ceska'!X48-'VY zahranici'!X48</f>
        <v>-76</v>
      </c>
      <c r="AQ48" s="30">
        <f>'DO vramci_mc'!Y48+'DO z_mc_vramci_prahy'!Y48+'DO do_prahy_z_ceska'!Y48-'VY vramci_mc'!Y48-'VY mimomc_vramci_prahy'!Y48-'VY mimoprahu_vramci_ceska'!Y48-'VY zahranici'!Y48</f>
        <v>-75</v>
      </c>
    </row>
    <row r="49" spans="2:43" x14ac:dyDescent="0.35">
      <c r="B49" s="13" t="str">
        <f>'DO vramci_mc'!B49</f>
        <v>Praha-Suchdol</v>
      </c>
      <c r="C49" s="15">
        <f>'DO vramci_mc'!Z49+'DO z_mc_vramci_prahy'!Z49+'DO do_prahy_z_ceska'!Z49-'VY vramci_mc'!Z49-'VY mimomc_vramci_prahy'!Z49-'VY mimoprahu_vramci_ceska'!Z49-'VY zahranici'!Z49</f>
        <v>6164</v>
      </c>
      <c r="D49" s="15">
        <f t="shared" si="17"/>
        <v>464</v>
      </c>
      <c r="E49" s="20">
        <f t="shared" si="18"/>
        <v>433</v>
      </c>
      <c r="F49" s="21">
        <f t="shared" si="8"/>
        <v>7.0246593121349774E-2</v>
      </c>
      <c r="G49" s="20">
        <f t="shared" si="19"/>
        <v>-6</v>
      </c>
      <c r="H49" s="21">
        <f t="shared" si="10"/>
        <v>-9.7339390006489297E-4</v>
      </c>
      <c r="I49" s="20">
        <f t="shared" si="20"/>
        <v>37</v>
      </c>
      <c r="J49" s="21">
        <f t="shared" si="11"/>
        <v>6.0025957170668394E-3</v>
      </c>
      <c r="K49" s="15">
        <f t="shared" si="21"/>
        <v>4554</v>
      </c>
      <c r="L49" s="21">
        <f t="shared" si="12"/>
        <v>0.73880597014925375</v>
      </c>
      <c r="M49" s="15">
        <f t="shared" si="22"/>
        <v>185</v>
      </c>
      <c r="N49" s="21">
        <f t="shared" si="13"/>
        <v>3.0012978585334197E-2</v>
      </c>
      <c r="O49" s="15">
        <f t="shared" si="23"/>
        <v>441</v>
      </c>
      <c r="P49" s="24">
        <f t="shared" si="14"/>
        <v>7.1544451654769636E-2</v>
      </c>
      <c r="Q49" s="15">
        <f t="shared" si="24"/>
        <v>-2</v>
      </c>
      <c r="R49" s="21">
        <f t="shared" si="15"/>
        <v>-3.2446463335496429E-4</v>
      </c>
      <c r="S49" s="15">
        <f t="shared" si="25"/>
        <v>522</v>
      </c>
      <c r="T49" s="26">
        <f t="shared" si="16"/>
        <v>8.4685269305645683E-2</v>
      </c>
      <c r="U49" s="29">
        <f>'DO vramci_mc'!C49+'DO z_mc_vramci_prahy'!C49+'DO do_prahy_z_ceska'!C49-'VY vramci_mc'!C49-'VY mimomc_vramci_prahy'!C49-'VY mimoprahu_vramci_ceska'!C49-'VY zahranici'!C49</f>
        <v>501</v>
      </c>
      <c r="V49" s="29">
        <f>'DO vramci_mc'!D49+'DO z_mc_vramci_prahy'!D49+'DO do_prahy_z_ceska'!D49-'VY vramci_mc'!D49-'VY mimomc_vramci_prahy'!D49-'VY mimoprahu_vramci_ceska'!D49-'VY zahranici'!D49</f>
        <v>224</v>
      </c>
      <c r="W49" s="29">
        <f>'DO vramci_mc'!E49+'DO z_mc_vramci_prahy'!E49+'DO do_prahy_z_ceska'!E49-'VY vramci_mc'!E49-'VY mimomc_vramci_prahy'!E49-'VY mimoprahu_vramci_ceska'!E49-'VY zahranici'!E49</f>
        <v>2373</v>
      </c>
      <c r="X49" s="29">
        <f>'DO vramci_mc'!F49+'DO z_mc_vramci_prahy'!F49+'DO do_prahy_z_ceska'!F49-'VY vramci_mc'!F49-'VY mimomc_vramci_prahy'!F49-'VY mimoprahu_vramci_ceska'!F49-'VY zahranici'!F49</f>
        <v>365</v>
      </c>
      <c r="Y49" s="29">
        <f>'DO vramci_mc'!G49+'DO z_mc_vramci_prahy'!G49+'DO do_prahy_z_ceska'!G49-'VY vramci_mc'!G49-'VY mimomc_vramci_prahy'!G49-'VY mimoprahu_vramci_ceska'!G49-'VY zahranici'!G49</f>
        <v>76</v>
      </c>
      <c r="Z49" s="29">
        <f>'DO vramci_mc'!H49+'DO z_mc_vramci_prahy'!H49+'DO do_prahy_z_ceska'!H49-'VY vramci_mc'!H49-'VY mimomc_vramci_prahy'!H49-'VY mimoprahu_vramci_ceska'!H49-'VY zahranici'!H49</f>
        <v>-2</v>
      </c>
      <c r="AA49" s="29">
        <f>'DO vramci_mc'!I49+'DO z_mc_vramci_prahy'!I49+'DO do_prahy_z_ceska'!I49-'VY vramci_mc'!I49-'VY mimomc_vramci_prahy'!I49-'VY mimoprahu_vramci_ceska'!I49-'VY zahranici'!I49</f>
        <v>-6</v>
      </c>
      <c r="AB49" s="29">
        <f>'DO vramci_mc'!J49+'DO z_mc_vramci_prahy'!J49+'DO do_prahy_z_ceska'!J49-'VY vramci_mc'!J49-'VY mimomc_vramci_prahy'!J49-'VY mimoprahu_vramci_ceska'!J49-'VY zahranici'!J49</f>
        <v>2</v>
      </c>
      <c r="AC49" s="29">
        <f>'DO vramci_mc'!K49+'DO z_mc_vramci_prahy'!K49+'DO do_prahy_z_ceska'!K49-'VY vramci_mc'!K49-'VY mimomc_vramci_prahy'!K49-'VY mimoprahu_vramci_ceska'!K49-'VY zahranici'!K49</f>
        <v>433</v>
      </c>
      <c r="AD49" s="29">
        <f>'DO vramci_mc'!L49+'DO z_mc_vramci_prahy'!L49+'DO do_prahy_z_ceska'!L49-'VY vramci_mc'!L49-'VY mimomc_vramci_prahy'!L49-'VY mimoprahu_vramci_ceska'!L49-'VY zahranici'!L49</f>
        <v>60</v>
      </c>
      <c r="AE49" s="29">
        <f>'DO vramci_mc'!M49+'DO z_mc_vramci_prahy'!M49+'DO do_prahy_z_ceska'!M49-'VY vramci_mc'!M49-'VY mimomc_vramci_prahy'!M49-'VY mimoprahu_vramci_ceska'!M49-'VY zahranici'!M49</f>
        <v>712</v>
      </c>
      <c r="AF49" s="29">
        <f>'DO vramci_mc'!N49+'DO z_mc_vramci_prahy'!N49+'DO do_prahy_z_ceska'!N49-'VY vramci_mc'!N49-'VY mimomc_vramci_prahy'!N49-'VY mimoprahu_vramci_ceska'!N49-'VY zahranici'!N49</f>
        <v>2</v>
      </c>
      <c r="AG49" s="29">
        <f>'DO vramci_mc'!O49+'DO z_mc_vramci_prahy'!O49+'DO do_prahy_z_ceska'!O49-'VY vramci_mc'!O49-'VY mimomc_vramci_prahy'!O49-'VY mimoprahu_vramci_ceska'!O49-'VY zahranici'!O49</f>
        <v>448</v>
      </c>
      <c r="AH49" s="29">
        <f>'DO vramci_mc'!P49+'DO z_mc_vramci_prahy'!P49+'DO do_prahy_z_ceska'!P49-'VY vramci_mc'!P49-'VY mimomc_vramci_prahy'!P49-'VY mimoprahu_vramci_ceska'!P49-'VY zahranici'!P49</f>
        <v>10</v>
      </c>
      <c r="AI49" s="29">
        <f>'DO vramci_mc'!Q49+'DO z_mc_vramci_prahy'!Q49+'DO do_prahy_z_ceska'!Q49-'VY vramci_mc'!Q49-'VY mimomc_vramci_prahy'!Q49-'VY mimoprahu_vramci_ceska'!Q49-'VY zahranici'!Q49</f>
        <v>10</v>
      </c>
      <c r="AJ49" s="29">
        <f>'DO vramci_mc'!R49+'DO z_mc_vramci_prahy'!R49+'DO do_prahy_z_ceska'!R49-'VY vramci_mc'!R49-'VY mimomc_vramci_prahy'!R49-'VY mimoprahu_vramci_ceska'!R49-'VY zahranici'!R49</f>
        <v>0</v>
      </c>
      <c r="AK49" s="29">
        <f>'DO vramci_mc'!S49+'DO z_mc_vramci_prahy'!S49+'DO do_prahy_z_ceska'!S49-'VY vramci_mc'!S49-'VY mimomc_vramci_prahy'!S49-'VY mimoprahu_vramci_ceska'!S49-'VY zahranici'!S49</f>
        <v>119</v>
      </c>
      <c r="AL49" s="29">
        <f>'DO vramci_mc'!T49+'DO z_mc_vramci_prahy'!T49+'DO do_prahy_z_ceska'!T49-'VY vramci_mc'!T49-'VY mimomc_vramci_prahy'!T49-'VY mimoprahu_vramci_ceska'!T49-'VY zahranici'!T49</f>
        <v>46</v>
      </c>
      <c r="AM49" s="29">
        <f>'DO vramci_mc'!U49+'DO z_mc_vramci_prahy'!U49+'DO do_prahy_z_ceska'!U49-'VY vramci_mc'!U49-'VY mimomc_vramci_prahy'!U49-'VY mimoprahu_vramci_ceska'!U49-'VY zahranici'!U49</f>
        <v>22</v>
      </c>
      <c r="AN49" s="29">
        <f>'DO vramci_mc'!V49+'DO z_mc_vramci_prahy'!V49+'DO do_prahy_z_ceska'!V49-'VY vramci_mc'!V49-'VY mimomc_vramci_prahy'!V49-'VY mimoprahu_vramci_ceska'!V49-'VY zahranici'!V49</f>
        <v>236</v>
      </c>
      <c r="AO49" s="29">
        <f>'DO vramci_mc'!W49+'DO z_mc_vramci_prahy'!W49+'DO do_prahy_z_ceska'!W49-'VY vramci_mc'!W49-'VY mimomc_vramci_prahy'!W49-'VY mimoprahu_vramci_ceska'!W49-'VY zahranici'!W49</f>
        <v>13</v>
      </c>
      <c r="AP49" s="29">
        <f>'DO vramci_mc'!X49+'DO z_mc_vramci_prahy'!X49+'DO do_prahy_z_ceska'!X49-'VY vramci_mc'!X49-'VY mimomc_vramci_prahy'!X49-'VY mimoprahu_vramci_ceska'!X49-'VY zahranici'!X49</f>
        <v>464</v>
      </c>
      <c r="AQ49" s="30">
        <f>'DO vramci_mc'!Y49+'DO z_mc_vramci_prahy'!Y49+'DO do_prahy_z_ceska'!Y49-'VY vramci_mc'!Y49-'VY mimomc_vramci_prahy'!Y49-'VY mimoprahu_vramci_ceska'!Y49-'VY zahranici'!Y49</f>
        <v>56</v>
      </c>
    </row>
    <row r="50" spans="2:43" x14ac:dyDescent="0.35">
      <c r="B50" s="13" t="str">
        <f>'DO vramci_mc'!B50</f>
        <v>Praha-Ďáblice</v>
      </c>
      <c r="C50" s="15">
        <f>'DO vramci_mc'!Z50+'DO z_mc_vramci_prahy'!Z50+'DO do_prahy_z_ceska'!Z50-'VY vramci_mc'!Z50-'VY mimomc_vramci_prahy'!Z50-'VY mimoprahu_vramci_ceska'!Z50-'VY zahranici'!Z50</f>
        <v>-250</v>
      </c>
      <c r="D50" s="15">
        <f t="shared" si="17"/>
        <v>-5</v>
      </c>
      <c r="E50" s="20">
        <f t="shared" si="18"/>
        <v>-8</v>
      </c>
      <c r="F50" s="21">
        <f t="shared" si="8"/>
        <v>3.2000000000000001E-2</v>
      </c>
      <c r="G50" s="20">
        <f t="shared" si="19"/>
        <v>3</v>
      </c>
      <c r="H50" s="21">
        <f t="shared" si="10"/>
        <v>-1.2E-2</v>
      </c>
      <c r="I50" s="20">
        <f t="shared" si="20"/>
        <v>0</v>
      </c>
      <c r="J50" s="21">
        <f t="shared" si="11"/>
        <v>0</v>
      </c>
      <c r="K50" s="15">
        <f t="shared" si="21"/>
        <v>-256</v>
      </c>
      <c r="L50" s="21">
        <f t="shared" si="12"/>
        <v>1.024</v>
      </c>
      <c r="M50" s="15">
        <f t="shared" si="22"/>
        <v>-26</v>
      </c>
      <c r="N50" s="21">
        <f t="shared" si="13"/>
        <v>0.104</v>
      </c>
      <c r="O50" s="15">
        <f t="shared" si="23"/>
        <v>45</v>
      </c>
      <c r="P50" s="24">
        <f t="shared" si="14"/>
        <v>-0.18</v>
      </c>
      <c r="Q50" s="15">
        <f t="shared" si="24"/>
        <v>-2</v>
      </c>
      <c r="R50" s="21">
        <f t="shared" si="15"/>
        <v>8.0000000000000002E-3</v>
      </c>
      <c r="S50" s="15">
        <f t="shared" si="25"/>
        <v>-6</v>
      </c>
      <c r="T50" s="26">
        <f t="shared" si="16"/>
        <v>2.4E-2</v>
      </c>
      <c r="U50" s="29">
        <f>'DO vramci_mc'!C50+'DO z_mc_vramci_prahy'!C50+'DO do_prahy_z_ceska'!C50-'VY vramci_mc'!C50-'VY mimomc_vramci_prahy'!C50-'VY mimoprahu_vramci_ceska'!C50-'VY zahranici'!C50</f>
        <v>1</v>
      </c>
      <c r="V50" s="29">
        <f>'DO vramci_mc'!D50+'DO z_mc_vramci_prahy'!D50+'DO do_prahy_z_ceska'!D50-'VY vramci_mc'!D50-'VY mimomc_vramci_prahy'!D50-'VY mimoprahu_vramci_ceska'!D50-'VY zahranici'!D50</f>
        <v>5</v>
      </c>
      <c r="W50" s="29">
        <f>'DO vramci_mc'!E50+'DO z_mc_vramci_prahy'!E50+'DO do_prahy_z_ceska'!E50-'VY vramci_mc'!E50-'VY mimomc_vramci_prahy'!E50-'VY mimoprahu_vramci_ceska'!E50-'VY zahranici'!E50</f>
        <v>-267</v>
      </c>
      <c r="X50" s="29">
        <f>'DO vramci_mc'!F50+'DO z_mc_vramci_prahy'!F50+'DO do_prahy_z_ceska'!F50-'VY vramci_mc'!F50-'VY mimomc_vramci_prahy'!F50-'VY mimoprahu_vramci_ceska'!F50-'VY zahranici'!F50</f>
        <v>33</v>
      </c>
      <c r="Y50" s="29">
        <f>'DO vramci_mc'!G50+'DO z_mc_vramci_prahy'!G50+'DO do_prahy_z_ceska'!G50-'VY vramci_mc'!G50-'VY mimomc_vramci_prahy'!G50-'VY mimoprahu_vramci_ceska'!G50-'VY zahranici'!G50</f>
        <v>12</v>
      </c>
      <c r="Z50" s="29">
        <f>'DO vramci_mc'!H50+'DO z_mc_vramci_prahy'!H50+'DO do_prahy_z_ceska'!H50-'VY vramci_mc'!H50-'VY mimomc_vramci_prahy'!H50-'VY mimoprahu_vramci_ceska'!H50-'VY zahranici'!H50</f>
        <v>-2</v>
      </c>
      <c r="AA50" s="29">
        <f>'DO vramci_mc'!I50+'DO z_mc_vramci_prahy'!I50+'DO do_prahy_z_ceska'!I50-'VY vramci_mc'!I50-'VY mimomc_vramci_prahy'!I50-'VY mimoprahu_vramci_ceska'!I50-'VY zahranici'!I50</f>
        <v>3</v>
      </c>
      <c r="AB50" s="29">
        <f>'DO vramci_mc'!J50+'DO z_mc_vramci_prahy'!J50+'DO do_prahy_z_ceska'!J50-'VY vramci_mc'!J50-'VY mimomc_vramci_prahy'!J50-'VY mimoprahu_vramci_ceska'!J50-'VY zahranici'!J50</f>
        <v>-1</v>
      </c>
      <c r="AC50" s="29">
        <f>'DO vramci_mc'!K50+'DO z_mc_vramci_prahy'!K50+'DO do_prahy_z_ceska'!K50-'VY vramci_mc'!K50-'VY mimomc_vramci_prahy'!K50-'VY mimoprahu_vramci_ceska'!K50-'VY zahranici'!K50</f>
        <v>-8</v>
      </c>
      <c r="AD50" s="29">
        <f>'DO vramci_mc'!L50+'DO z_mc_vramci_prahy'!L50+'DO do_prahy_z_ceska'!L50-'VY vramci_mc'!L50-'VY mimomc_vramci_prahy'!L50-'VY mimoprahu_vramci_ceska'!L50-'VY zahranici'!L50</f>
        <v>2</v>
      </c>
      <c r="AE50" s="29">
        <f>'DO vramci_mc'!M50+'DO z_mc_vramci_prahy'!M50+'DO do_prahy_z_ceska'!M50-'VY vramci_mc'!M50-'VY mimomc_vramci_prahy'!M50-'VY mimoprahu_vramci_ceska'!M50-'VY zahranici'!M50</f>
        <v>-4</v>
      </c>
      <c r="AF50" s="29">
        <f>'DO vramci_mc'!N50+'DO z_mc_vramci_prahy'!N50+'DO do_prahy_z_ceska'!N50-'VY vramci_mc'!N50-'VY mimomc_vramci_prahy'!N50-'VY mimoprahu_vramci_ceska'!N50-'VY zahranici'!N50</f>
        <v>0</v>
      </c>
      <c r="AG50" s="29">
        <f>'DO vramci_mc'!O50+'DO z_mc_vramci_prahy'!O50+'DO do_prahy_z_ceska'!O50-'VY vramci_mc'!O50-'VY mimomc_vramci_prahy'!O50-'VY mimoprahu_vramci_ceska'!O50-'VY zahranici'!O50</f>
        <v>4</v>
      </c>
      <c r="AH50" s="29">
        <f>'DO vramci_mc'!P50+'DO z_mc_vramci_prahy'!P50+'DO do_prahy_z_ceska'!P50-'VY vramci_mc'!P50-'VY mimomc_vramci_prahy'!P50-'VY mimoprahu_vramci_ceska'!P50-'VY zahranici'!P50</f>
        <v>0</v>
      </c>
      <c r="AI50" s="29">
        <f>'DO vramci_mc'!Q50+'DO z_mc_vramci_prahy'!Q50+'DO do_prahy_z_ceska'!Q50-'VY vramci_mc'!Q50-'VY mimomc_vramci_prahy'!Q50-'VY mimoprahu_vramci_ceska'!Q50-'VY zahranici'!Q50</f>
        <v>1</v>
      </c>
      <c r="AJ50" s="29">
        <f>'DO vramci_mc'!R50+'DO z_mc_vramci_prahy'!R50+'DO do_prahy_z_ceska'!R50-'VY vramci_mc'!R50-'VY mimomc_vramci_prahy'!R50-'VY mimoprahu_vramci_ceska'!R50-'VY zahranici'!R50</f>
        <v>0</v>
      </c>
      <c r="AK50" s="29">
        <f>'DO vramci_mc'!S50+'DO z_mc_vramci_prahy'!S50+'DO do_prahy_z_ceska'!S50-'VY vramci_mc'!S50-'VY mimomc_vramci_prahy'!S50-'VY mimoprahu_vramci_ceska'!S50-'VY zahranici'!S50</f>
        <v>-24</v>
      </c>
      <c r="AL50" s="29">
        <f>'DO vramci_mc'!T50+'DO z_mc_vramci_prahy'!T50+'DO do_prahy_z_ceska'!T50-'VY vramci_mc'!T50-'VY mimomc_vramci_prahy'!T50-'VY mimoprahu_vramci_ceska'!T50-'VY zahranici'!T50</f>
        <v>-3</v>
      </c>
      <c r="AM50" s="29">
        <f>'DO vramci_mc'!U50+'DO z_mc_vramci_prahy'!U50+'DO do_prahy_z_ceska'!U50-'VY vramci_mc'!U50-'VY mimomc_vramci_prahy'!U50-'VY mimoprahu_vramci_ceska'!U50-'VY zahranici'!U50</f>
        <v>0</v>
      </c>
      <c r="AN50" s="29">
        <f>'DO vramci_mc'!V50+'DO z_mc_vramci_prahy'!V50+'DO do_prahy_z_ceska'!V50-'VY vramci_mc'!V50-'VY mimomc_vramci_prahy'!V50-'VY mimoprahu_vramci_ceska'!V50-'VY zahranici'!V50</f>
        <v>3</v>
      </c>
      <c r="AO50" s="29">
        <f>'DO vramci_mc'!W50+'DO z_mc_vramci_prahy'!W50+'DO do_prahy_z_ceska'!W50-'VY vramci_mc'!W50-'VY mimomc_vramci_prahy'!W50-'VY mimoprahu_vramci_ceska'!W50-'VY zahranici'!W50</f>
        <v>0</v>
      </c>
      <c r="AP50" s="29">
        <f>'DO vramci_mc'!X50+'DO z_mc_vramci_prahy'!X50+'DO do_prahy_z_ceska'!X50-'VY vramci_mc'!X50-'VY mimomc_vramci_prahy'!X50-'VY mimoprahu_vramci_ceska'!X50-'VY zahranici'!X50</f>
        <v>1</v>
      </c>
      <c r="AQ50" s="30">
        <f>'DO vramci_mc'!Y50+'DO z_mc_vramci_prahy'!Y50+'DO do_prahy_z_ceska'!Y50-'VY vramci_mc'!Y50-'VY mimomc_vramci_prahy'!Y50-'VY mimoprahu_vramci_ceska'!Y50-'VY zahranici'!Y50</f>
        <v>-6</v>
      </c>
    </row>
    <row r="51" spans="2:43" x14ac:dyDescent="0.35">
      <c r="B51" s="13" t="str">
        <f>'DO vramci_mc'!B51</f>
        <v>Praha-Dolní Chabry</v>
      </c>
      <c r="C51" s="15">
        <f>'DO vramci_mc'!Z51+'DO z_mc_vramci_prahy'!Z51+'DO do_prahy_z_ceska'!Z51-'VY vramci_mc'!Z51-'VY mimomc_vramci_prahy'!Z51-'VY mimoprahu_vramci_ceska'!Z51-'VY zahranici'!Z51</f>
        <v>-365</v>
      </c>
      <c r="D51" s="15">
        <f t="shared" si="17"/>
        <v>1</v>
      </c>
      <c r="E51" s="20">
        <f t="shared" si="18"/>
        <v>6</v>
      </c>
      <c r="F51" s="21">
        <f t="shared" si="8"/>
        <v>-1.643835616438356E-2</v>
      </c>
      <c r="G51" s="20">
        <f t="shared" si="19"/>
        <v>-2</v>
      </c>
      <c r="H51" s="21">
        <f t="shared" si="10"/>
        <v>5.4794520547945206E-3</v>
      </c>
      <c r="I51" s="20">
        <f t="shared" si="20"/>
        <v>-3</v>
      </c>
      <c r="J51" s="21">
        <f t="shared" si="11"/>
        <v>8.21917808219178E-3</v>
      </c>
      <c r="K51" s="15">
        <f t="shared" si="21"/>
        <v>-371</v>
      </c>
      <c r="L51" s="21">
        <f t="shared" si="12"/>
        <v>1.0164383561643835</v>
      </c>
      <c r="M51" s="15">
        <f t="shared" si="22"/>
        <v>-31</v>
      </c>
      <c r="N51" s="21">
        <f t="shared" si="13"/>
        <v>8.4931506849315067E-2</v>
      </c>
      <c r="O51" s="15">
        <f t="shared" si="23"/>
        <v>47</v>
      </c>
      <c r="P51" s="24">
        <f t="shared" si="14"/>
        <v>-0.12876712328767123</v>
      </c>
      <c r="Q51" s="15">
        <f t="shared" si="24"/>
        <v>0</v>
      </c>
      <c r="R51" s="21">
        <f t="shared" si="15"/>
        <v>0</v>
      </c>
      <c r="S51" s="15">
        <f t="shared" si="25"/>
        <v>-11</v>
      </c>
      <c r="T51" s="26">
        <f t="shared" si="16"/>
        <v>3.0136986301369864E-2</v>
      </c>
      <c r="U51" s="29">
        <f>'DO vramci_mc'!C51+'DO z_mc_vramci_prahy'!C51+'DO do_prahy_z_ceska'!C51-'VY vramci_mc'!C51-'VY mimomc_vramci_prahy'!C51-'VY mimoprahu_vramci_ceska'!C51-'VY zahranici'!C51</f>
        <v>-13</v>
      </c>
      <c r="V51" s="29">
        <f>'DO vramci_mc'!D51+'DO z_mc_vramci_prahy'!D51+'DO do_prahy_z_ceska'!D51-'VY vramci_mc'!D51-'VY mimomc_vramci_prahy'!D51-'VY mimoprahu_vramci_ceska'!D51-'VY zahranici'!D51</f>
        <v>-1</v>
      </c>
      <c r="W51" s="29">
        <f>'DO vramci_mc'!E51+'DO z_mc_vramci_prahy'!E51+'DO do_prahy_z_ceska'!E51-'VY vramci_mc'!E51-'VY mimomc_vramci_prahy'!E51-'VY mimoprahu_vramci_ceska'!E51-'VY zahranici'!E51</f>
        <v>-376</v>
      </c>
      <c r="X51" s="29">
        <f>'DO vramci_mc'!F51+'DO z_mc_vramci_prahy'!F51+'DO do_prahy_z_ceska'!F51-'VY vramci_mc'!F51-'VY mimomc_vramci_prahy'!F51-'VY mimoprahu_vramci_ceska'!F51-'VY zahranici'!F51</f>
        <v>44</v>
      </c>
      <c r="Y51" s="29">
        <f>'DO vramci_mc'!G51+'DO z_mc_vramci_prahy'!G51+'DO do_prahy_z_ceska'!G51-'VY vramci_mc'!G51-'VY mimomc_vramci_prahy'!G51-'VY mimoprahu_vramci_ceska'!G51-'VY zahranici'!G51</f>
        <v>3</v>
      </c>
      <c r="Z51" s="29">
        <f>'DO vramci_mc'!H51+'DO z_mc_vramci_prahy'!H51+'DO do_prahy_z_ceska'!H51-'VY vramci_mc'!H51-'VY mimomc_vramci_prahy'!H51-'VY mimoprahu_vramci_ceska'!H51-'VY zahranici'!H51</f>
        <v>0</v>
      </c>
      <c r="AA51" s="29">
        <f>'DO vramci_mc'!I51+'DO z_mc_vramci_prahy'!I51+'DO do_prahy_z_ceska'!I51-'VY vramci_mc'!I51-'VY mimomc_vramci_prahy'!I51-'VY mimoprahu_vramci_ceska'!I51-'VY zahranici'!I51</f>
        <v>-2</v>
      </c>
      <c r="AB51" s="29">
        <f>'DO vramci_mc'!J51+'DO z_mc_vramci_prahy'!J51+'DO do_prahy_z_ceska'!J51-'VY vramci_mc'!J51-'VY mimomc_vramci_prahy'!J51-'VY mimoprahu_vramci_ceska'!J51-'VY zahranici'!J51</f>
        <v>-1</v>
      </c>
      <c r="AC51" s="29">
        <f>'DO vramci_mc'!K51+'DO z_mc_vramci_prahy'!K51+'DO do_prahy_z_ceska'!K51-'VY vramci_mc'!K51-'VY mimomc_vramci_prahy'!K51-'VY mimoprahu_vramci_ceska'!K51-'VY zahranici'!K51</f>
        <v>6</v>
      </c>
      <c r="AD51" s="29">
        <f>'DO vramci_mc'!L51+'DO z_mc_vramci_prahy'!L51+'DO do_prahy_z_ceska'!L51-'VY vramci_mc'!L51-'VY mimomc_vramci_prahy'!L51-'VY mimoprahu_vramci_ceska'!L51-'VY zahranici'!L51</f>
        <v>1</v>
      </c>
      <c r="AE51" s="29">
        <f>'DO vramci_mc'!M51+'DO z_mc_vramci_prahy'!M51+'DO do_prahy_z_ceska'!M51-'VY vramci_mc'!M51-'VY mimomc_vramci_prahy'!M51-'VY mimoprahu_vramci_ceska'!M51-'VY zahranici'!M51</f>
        <v>8</v>
      </c>
      <c r="AF51" s="29">
        <f>'DO vramci_mc'!N51+'DO z_mc_vramci_prahy'!N51+'DO do_prahy_z_ceska'!N51-'VY vramci_mc'!N51-'VY mimomc_vramci_prahy'!N51-'VY mimoprahu_vramci_ceska'!N51-'VY zahranici'!N51</f>
        <v>0</v>
      </c>
      <c r="AG51" s="29">
        <f>'DO vramci_mc'!O51+'DO z_mc_vramci_prahy'!O51+'DO do_prahy_z_ceska'!O51-'VY vramci_mc'!O51-'VY mimomc_vramci_prahy'!O51-'VY mimoprahu_vramci_ceska'!O51-'VY zahranici'!O51</f>
        <v>6</v>
      </c>
      <c r="AH51" s="29">
        <f>'DO vramci_mc'!P51+'DO z_mc_vramci_prahy'!P51+'DO do_prahy_z_ceska'!P51-'VY vramci_mc'!P51-'VY mimomc_vramci_prahy'!P51-'VY mimoprahu_vramci_ceska'!P51-'VY zahranici'!P51</f>
        <v>1</v>
      </c>
      <c r="AI51" s="29">
        <f>'DO vramci_mc'!Q51+'DO z_mc_vramci_prahy'!Q51+'DO do_prahy_z_ceska'!Q51-'VY vramci_mc'!Q51-'VY mimomc_vramci_prahy'!Q51-'VY mimoprahu_vramci_ceska'!Q51-'VY zahranici'!Q51</f>
        <v>0</v>
      </c>
      <c r="AJ51" s="29">
        <f>'DO vramci_mc'!R51+'DO z_mc_vramci_prahy'!R51+'DO do_prahy_z_ceska'!R51-'VY vramci_mc'!R51-'VY mimomc_vramci_prahy'!R51-'VY mimoprahu_vramci_ceska'!R51-'VY zahranici'!R51</f>
        <v>0</v>
      </c>
      <c r="AK51" s="29">
        <f>'DO vramci_mc'!S51+'DO z_mc_vramci_prahy'!S51+'DO do_prahy_z_ceska'!S51-'VY vramci_mc'!S51-'VY mimomc_vramci_prahy'!S51-'VY mimoprahu_vramci_ceska'!S51-'VY zahranici'!S51</f>
        <v>-19</v>
      </c>
      <c r="AL51" s="29">
        <f>'DO vramci_mc'!T51+'DO z_mc_vramci_prahy'!T51+'DO do_prahy_z_ceska'!T51-'VY vramci_mc'!T51-'VY mimomc_vramci_prahy'!T51-'VY mimoprahu_vramci_ceska'!T51-'VY zahranici'!T51</f>
        <v>-13</v>
      </c>
      <c r="AM51" s="29">
        <f>'DO vramci_mc'!U51+'DO z_mc_vramci_prahy'!U51+'DO do_prahy_z_ceska'!U51-'VY vramci_mc'!U51-'VY mimomc_vramci_prahy'!U51-'VY mimoprahu_vramci_ceska'!U51-'VY zahranici'!U51</f>
        <v>-3</v>
      </c>
      <c r="AN51" s="29">
        <f>'DO vramci_mc'!V51+'DO z_mc_vramci_prahy'!V51+'DO do_prahy_z_ceska'!V51-'VY vramci_mc'!V51-'VY mimomc_vramci_prahy'!V51-'VY mimoprahu_vramci_ceska'!V51-'VY zahranici'!V51</f>
        <v>4</v>
      </c>
      <c r="AO51" s="29">
        <f>'DO vramci_mc'!W51+'DO z_mc_vramci_prahy'!W51+'DO do_prahy_z_ceska'!W51-'VY vramci_mc'!W51-'VY mimomc_vramci_prahy'!W51-'VY mimoprahu_vramci_ceska'!W51-'VY zahranici'!W51</f>
        <v>0</v>
      </c>
      <c r="AP51" s="29">
        <f>'DO vramci_mc'!X51+'DO z_mc_vramci_prahy'!X51+'DO do_prahy_z_ceska'!X51-'VY vramci_mc'!X51-'VY mimomc_vramci_prahy'!X51-'VY mimoprahu_vramci_ceska'!X51-'VY zahranici'!X51</f>
        <v>-9</v>
      </c>
      <c r="AQ51" s="30">
        <f>'DO vramci_mc'!Y51+'DO z_mc_vramci_prahy'!Y51+'DO do_prahy_z_ceska'!Y51-'VY vramci_mc'!Y51-'VY mimomc_vramci_prahy'!Y51-'VY mimoprahu_vramci_ceska'!Y51-'VY zahranici'!Y51</f>
        <v>-1</v>
      </c>
    </row>
    <row r="52" spans="2:43" x14ac:dyDescent="0.35">
      <c r="B52" s="13" t="str">
        <f>'DO vramci_mc'!B52</f>
        <v>Praha-Čakovice</v>
      </c>
      <c r="C52" s="15">
        <f>'DO vramci_mc'!Z52+'DO z_mc_vramci_prahy'!Z52+'DO do_prahy_z_ceska'!Z52-'VY vramci_mc'!Z52-'VY mimomc_vramci_prahy'!Z52-'VY mimoprahu_vramci_ceska'!Z52-'VY zahranici'!Z52</f>
        <v>-955</v>
      </c>
      <c r="D52" s="15">
        <f t="shared" si="17"/>
        <v>-85</v>
      </c>
      <c r="E52" s="20">
        <f t="shared" si="18"/>
        <v>-82</v>
      </c>
      <c r="F52" s="21">
        <f t="shared" si="8"/>
        <v>8.5863874345549734E-2</v>
      </c>
      <c r="G52" s="20">
        <f t="shared" si="19"/>
        <v>-1</v>
      </c>
      <c r="H52" s="21">
        <f t="shared" si="10"/>
        <v>1.0471204188481676E-3</v>
      </c>
      <c r="I52" s="20">
        <f t="shared" si="20"/>
        <v>-2</v>
      </c>
      <c r="J52" s="21">
        <f t="shared" si="11"/>
        <v>2.0942408376963353E-3</v>
      </c>
      <c r="K52" s="15">
        <f t="shared" si="21"/>
        <v>-679</v>
      </c>
      <c r="L52" s="21">
        <f t="shared" si="12"/>
        <v>0.71099476439790577</v>
      </c>
      <c r="M52" s="15">
        <f t="shared" si="22"/>
        <v>-135</v>
      </c>
      <c r="N52" s="21">
        <f t="shared" si="13"/>
        <v>0.14136125654450263</v>
      </c>
      <c r="O52" s="15">
        <f t="shared" si="23"/>
        <v>-14</v>
      </c>
      <c r="P52" s="24">
        <f t="shared" si="14"/>
        <v>1.4659685863874346E-2</v>
      </c>
      <c r="Q52" s="15">
        <f t="shared" si="24"/>
        <v>0</v>
      </c>
      <c r="R52" s="21">
        <f t="shared" si="15"/>
        <v>0</v>
      </c>
      <c r="S52" s="15">
        <f t="shared" si="25"/>
        <v>-42</v>
      </c>
      <c r="T52" s="26">
        <f t="shared" si="16"/>
        <v>4.3979057591623037E-2</v>
      </c>
      <c r="U52" s="29">
        <f>'DO vramci_mc'!C52+'DO z_mc_vramci_prahy'!C52+'DO do_prahy_z_ceska'!C52-'VY vramci_mc'!C52-'VY mimomc_vramci_prahy'!C52-'VY mimoprahu_vramci_ceska'!C52-'VY zahranici'!C52</f>
        <v>17</v>
      </c>
      <c r="V52" s="29">
        <f>'DO vramci_mc'!D52+'DO z_mc_vramci_prahy'!D52+'DO do_prahy_z_ceska'!D52-'VY vramci_mc'!D52-'VY mimomc_vramci_prahy'!D52-'VY mimoprahu_vramci_ceska'!D52-'VY zahranici'!D52</f>
        <v>14</v>
      </c>
      <c r="W52" s="29">
        <f>'DO vramci_mc'!E52+'DO z_mc_vramci_prahy'!E52+'DO do_prahy_z_ceska'!E52-'VY vramci_mc'!E52-'VY mimomc_vramci_prahy'!E52-'VY mimoprahu_vramci_ceska'!E52-'VY zahranici'!E52</f>
        <v>-760</v>
      </c>
      <c r="X52" s="29">
        <f>'DO vramci_mc'!F52+'DO z_mc_vramci_prahy'!F52+'DO do_prahy_z_ceska'!F52-'VY vramci_mc'!F52-'VY mimomc_vramci_prahy'!F52-'VY mimoprahu_vramci_ceska'!F52-'VY zahranici'!F52</f>
        <v>20</v>
      </c>
      <c r="Y52" s="29">
        <f>'DO vramci_mc'!G52+'DO z_mc_vramci_prahy'!G52+'DO do_prahy_z_ceska'!G52-'VY vramci_mc'!G52-'VY mimomc_vramci_prahy'!G52-'VY mimoprahu_vramci_ceska'!G52-'VY zahranici'!G52</f>
        <v>-34</v>
      </c>
      <c r="Z52" s="29">
        <f>'DO vramci_mc'!H52+'DO z_mc_vramci_prahy'!H52+'DO do_prahy_z_ceska'!H52-'VY vramci_mc'!H52-'VY mimomc_vramci_prahy'!H52-'VY mimoprahu_vramci_ceska'!H52-'VY zahranici'!H52</f>
        <v>0</v>
      </c>
      <c r="AA52" s="29">
        <f>'DO vramci_mc'!I52+'DO z_mc_vramci_prahy'!I52+'DO do_prahy_z_ceska'!I52-'VY vramci_mc'!I52-'VY mimomc_vramci_prahy'!I52-'VY mimoprahu_vramci_ceska'!I52-'VY zahranici'!I52</f>
        <v>-1</v>
      </c>
      <c r="AB52" s="29">
        <f>'DO vramci_mc'!J52+'DO z_mc_vramci_prahy'!J52+'DO do_prahy_z_ceska'!J52-'VY vramci_mc'!J52-'VY mimomc_vramci_prahy'!J52-'VY mimoprahu_vramci_ceska'!J52-'VY zahranici'!J52</f>
        <v>-3</v>
      </c>
      <c r="AC52" s="29">
        <f>'DO vramci_mc'!K52+'DO z_mc_vramci_prahy'!K52+'DO do_prahy_z_ceska'!K52-'VY vramci_mc'!K52-'VY mimomc_vramci_prahy'!K52-'VY mimoprahu_vramci_ceska'!K52-'VY zahranici'!K52</f>
        <v>-82</v>
      </c>
      <c r="AD52" s="29">
        <f>'DO vramci_mc'!L52+'DO z_mc_vramci_prahy'!L52+'DO do_prahy_z_ceska'!L52-'VY vramci_mc'!L52-'VY mimomc_vramci_prahy'!L52-'VY mimoprahu_vramci_ceska'!L52-'VY zahranici'!L52</f>
        <v>5</v>
      </c>
      <c r="AE52" s="29">
        <f>'DO vramci_mc'!M52+'DO z_mc_vramci_prahy'!M52+'DO do_prahy_z_ceska'!M52-'VY vramci_mc'!M52-'VY mimomc_vramci_prahy'!M52-'VY mimoprahu_vramci_ceska'!M52-'VY zahranici'!M52</f>
        <v>19</v>
      </c>
      <c r="AF52" s="29">
        <f>'DO vramci_mc'!N52+'DO z_mc_vramci_prahy'!N52+'DO do_prahy_z_ceska'!N52-'VY vramci_mc'!N52-'VY mimomc_vramci_prahy'!N52-'VY mimoprahu_vramci_ceska'!N52-'VY zahranici'!N52</f>
        <v>0</v>
      </c>
      <c r="AG52" s="29">
        <f>'DO vramci_mc'!O52+'DO z_mc_vramci_prahy'!O52+'DO do_prahy_z_ceska'!O52-'VY vramci_mc'!O52-'VY mimomc_vramci_prahy'!O52-'VY mimoprahu_vramci_ceska'!O52-'VY zahranici'!O52</f>
        <v>20</v>
      </c>
      <c r="AH52" s="29">
        <f>'DO vramci_mc'!P52+'DO z_mc_vramci_prahy'!P52+'DO do_prahy_z_ceska'!P52-'VY vramci_mc'!P52-'VY mimomc_vramci_prahy'!P52-'VY mimoprahu_vramci_ceska'!P52-'VY zahranici'!P52</f>
        <v>2</v>
      </c>
      <c r="AI52" s="29">
        <f>'DO vramci_mc'!Q52+'DO z_mc_vramci_prahy'!Q52+'DO do_prahy_z_ceska'!Q52-'VY vramci_mc'!Q52-'VY mimomc_vramci_prahy'!Q52-'VY mimoprahu_vramci_ceska'!Q52-'VY zahranici'!Q52</f>
        <v>0</v>
      </c>
      <c r="AJ52" s="29">
        <f>'DO vramci_mc'!R52+'DO z_mc_vramci_prahy'!R52+'DO do_prahy_z_ceska'!R52-'VY vramci_mc'!R52-'VY mimomc_vramci_prahy'!R52-'VY mimoprahu_vramci_ceska'!R52-'VY zahranici'!R52</f>
        <v>1</v>
      </c>
      <c r="AK52" s="29">
        <f>'DO vramci_mc'!S52+'DO z_mc_vramci_prahy'!S52+'DO do_prahy_z_ceska'!S52-'VY vramci_mc'!S52-'VY mimomc_vramci_prahy'!S52-'VY mimoprahu_vramci_ceska'!S52-'VY zahranici'!S52</f>
        <v>-99</v>
      </c>
      <c r="AL52" s="29">
        <f>'DO vramci_mc'!T52+'DO z_mc_vramci_prahy'!T52+'DO do_prahy_z_ceska'!T52-'VY vramci_mc'!T52-'VY mimomc_vramci_prahy'!T52-'VY mimoprahu_vramci_ceska'!T52-'VY zahranici'!T52</f>
        <v>-38</v>
      </c>
      <c r="AM52" s="29">
        <f>'DO vramci_mc'!U52+'DO z_mc_vramci_prahy'!U52+'DO do_prahy_z_ceska'!U52-'VY vramci_mc'!U52-'VY mimomc_vramci_prahy'!U52-'VY mimoprahu_vramci_ceska'!U52-'VY zahranici'!U52</f>
        <v>2</v>
      </c>
      <c r="AN52" s="29">
        <f>'DO vramci_mc'!V52+'DO z_mc_vramci_prahy'!V52+'DO do_prahy_z_ceska'!V52-'VY vramci_mc'!V52-'VY mimomc_vramci_prahy'!V52-'VY mimoprahu_vramci_ceska'!V52-'VY zahranici'!V52</f>
        <v>6</v>
      </c>
      <c r="AO52" s="29">
        <f>'DO vramci_mc'!W52+'DO z_mc_vramci_prahy'!W52+'DO do_prahy_z_ceska'!W52-'VY vramci_mc'!W52-'VY mimomc_vramci_prahy'!W52-'VY mimoprahu_vramci_ceska'!W52-'VY zahranici'!W52</f>
        <v>-5</v>
      </c>
      <c r="AP52" s="29">
        <f>'DO vramci_mc'!X52+'DO z_mc_vramci_prahy'!X52+'DO do_prahy_z_ceska'!X52-'VY vramci_mc'!X52-'VY mimomc_vramci_prahy'!X52-'VY mimoprahu_vramci_ceska'!X52-'VY zahranici'!X52</f>
        <v>-27</v>
      </c>
      <c r="AQ52" s="30">
        <f>'DO vramci_mc'!Y52+'DO z_mc_vramci_prahy'!Y52+'DO do_prahy_z_ceska'!Y52-'VY vramci_mc'!Y52-'VY mimomc_vramci_prahy'!Y52-'VY mimoprahu_vramci_ceska'!Y52-'VY zahranici'!Y52</f>
        <v>-12</v>
      </c>
    </row>
    <row r="53" spans="2:43" x14ac:dyDescent="0.35">
      <c r="B53" s="13" t="str">
        <f>'DO vramci_mc'!B53</f>
        <v>Praha-Troja</v>
      </c>
      <c r="C53" s="15">
        <f>'DO vramci_mc'!Z53+'DO z_mc_vramci_prahy'!Z53+'DO do_prahy_z_ceska'!Z53-'VY vramci_mc'!Z53-'VY mimomc_vramci_prahy'!Z53-'VY mimoprahu_vramci_ceska'!Z53-'VY zahranici'!Z53</f>
        <v>42</v>
      </c>
      <c r="D53" s="15">
        <f t="shared" si="17"/>
        <v>-6</v>
      </c>
      <c r="E53" s="20">
        <f t="shared" si="18"/>
        <v>-11</v>
      </c>
      <c r="F53" s="21">
        <f t="shared" si="8"/>
        <v>-0.26190476190476192</v>
      </c>
      <c r="G53" s="20">
        <f t="shared" si="19"/>
        <v>6</v>
      </c>
      <c r="H53" s="21">
        <f t="shared" si="10"/>
        <v>0.14285714285714285</v>
      </c>
      <c r="I53" s="20">
        <f t="shared" si="20"/>
        <v>-1</v>
      </c>
      <c r="J53" s="21">
        <f t="shared" si="11"/>
        <v>-2.3809523809523808E-2</v>
      </c>
      <c r="K53" s="15">
        <f t="shared" si="21"/>
        <v>18</v>
      </c>
      <c r="L53" s="21">
        <f t="shared" si="12"/>
        <v>0.42857142857142855</v>
      </c>
      <c r="M53" s="15">
        <f t="shared" si="22"/>
        <v>-2</v>
      </c>
      <c r="N53" s="21">
        <f t="shared" si="13"/>
        <v>-4.7619047619047616E-2</v>
      </c>
      <c r="O53" s="15">
        <f t="shared" si="23"/>
        <v>29</v>
      </c>
      <c r="P53" s="24">
        <f t="shared" si="14"/>
        <v>0.69047619047619047</v>
      </c>
      <c r="Q53" s="15">
        <f t="shared" si="24"/>
        <v>0</v>
      </c>
      <c r="R53" s="21">
        <f t="shared" si="15"/>
        <v>0</v>
      </c>
      <c r="S53" s="15">
        <f t="shared" si="25"/>
        <v>3</v>
      </c>
      <c r="T53" s="26">
        <f t="shared" si="16"/>
        <v>7.1428571428571425E-2</v>
      </c>
      <c r="U53" s="29">
        <f>'DO vramci_mc'!C53+'DO z_mc_vramci_prahy'!C53+'DO do_prahy_z_ceska'!C53-'VY vramci_mc'!C53-'VY mimomc_vramci_prahy'!C53-'VY mimoprahu_vramci_ceska'!C53-'VY zahranici'!C53</f>
        <v>7</v>
      </c>
      <c r="V53" s="29">
        <f>'DO vramci_mc'!D53+'DO z_mc_vramci_prahy'!D53+'DO do_prahy_z_ceska'!D53-'VY vramci_mc'!D53-'VY mimomc_vramci_prahy'!D53-'VY mimoprahu_vramci_ceska'!D53-'VY zahranici'!D53</f>
        <v>2</v>
      </c>
      <c r="W53" s="29">
        <f>'DO vramci_mc'!E53+'DO z_mc_vramci_prahy'!E53+'DO do_prahy_z_ceska'!E53-'VY vramci_mc'!E53-'VY mimomc_vramci_prahy'!E53-'VY mimoprahu_vramci_ceska'!E53-'VY zahranici'!E53</f>
        <v>-16</v>
      </c>
      <c r="X53" s="29">
        <f>'DO vramci_mc'!F53+'DO z_mc_vramci_prahy'!F53+'DO do_prahy_z_ceska'!F53-'VY vramci_mc'!F53-'VY mimomc_vramci_prahy'!F53-'VY mimoprahu_vramci_ceska'!F53-'VY zahranici'!F53</f>
        <v>20</v>
      </c>
      <c r="Y53" s="29">
        <f>'DO vramci_mc'!G53+'DO z_mc_vramci_prahy'!G53+'DO do_prahy_z_ceska'!G53-'VY vramci_mc'!G53-'VY mimomc_vramci_prahy'!G53-'VY mimoprahu_vramci_ceska'!G53-'VY zahranici'!G53</f>
        <v>9</v>
      </c>
      <c r="Z53" s="29">
        <f>'DO vramci_mc'!H53+'DO z_mc_vramci_prahy'!H53+'DO do_prahy_z_ceska'!H53-'VY vramci_mc'!H53-'VY mimomc_vramci_prahy'!H53-'VY mimoprahu_vramci_ceska'!H53-'VY zahranici'!H53</f>
        <v>0</v>
      </c>
      <c r="AA53" s="29">
        <f>'DO vramci_mc'!I53+'DO z_mc_vramci_prahy'!I53+'DO do_prahy_z_ceska'!I53-'VY vramci_mc'!I53-'VY mimomc_vramci_prahy'!I53-'VY mimoprahu_vramci_ceska'!I53-'VY zahranici'!I53</f>
        <v>6</v>
      </c>
      <c r="AB53" s="29">
        <f>'DO vramci_mc'!J53+'DO z_mc_vramci_prahy'!J53+'DO do_prahy_z_ceska'!J53-'VY vramci_mc'!J53-'VY mimomc_vramci_prahy'!J53-'VY mimoprahu_vramci_ceska'!J53-'VY zahranici'!J53</f>
        <v>-1</v>
      </c>
      <c r="AC53" s="29">
        <f>'DO vramci_mc'!K53+'DO z_mc_vramci_prahy'!K53+'DO do_prahy_z_ceska'!K53-'VY vramci_mc'!K53-'VY mimomc_vramci_prahy'!K53-'VY mimoprahu_vramci_ceska'!K53-'VY zahranici'!K53</f>
        <v>-11</v>
      </c>
      <c r="AD53" s="29">
        <f>'DO vramci_mc'!L53+'DO z_mc_vramci_prahy'!L53+'DO do_prahy_z_ceska'!L53-'VY vramci_mc'!L53-'VY mimomc_vramci_prahy'!L53-'VY mimoprahu_vramci_ceska'!L53-'VY zahranici'!L53</f>
        <v>1</v>
      </c>
      <c r="AE53" s="29">
        <f>'DO vramci_mc'!M53+'DO z_mc_vramci_prahy'!M53+'DO do_prahy_z_ceska'!M53-'VY vramci_mc'!M53-'VY mimomc_vramci_prahy'!M53-'VY mimoprahu_vramci_ceska'!M53-'VY zahranici'!M53</f>
        <v>10</v>
      </c>
      <c r="AF53" s="29">
        <f>'DO vramci_mc'!N53+'DO z_mc_vramci_prahy'!N53+'DO do_prahy_z_ceska'!N53-'VY vramci_mc'!N53-'VY mimomc_vramci_prahy'!N53-'VY mimoprahu_vramci_ceska'!N53-'VY zahranici'!N53</f>
        <v>0</v>
      </c>
      <c r="AG53" s="29">
        <f>'DO vramci_mc'!O53+'DO z_mc_vramci_prahy'!O53+'DO do_prahy_z_ceska'!O53-'VY vramci_mc'!O53-'VY mimomc_vramci_prahy'!O53-'VY mimoprahu_vramci_ceska'!O53-'VY zahranici'!O53</f>
        <v>10</v>
      </c>
      <c r="AH53" s="29">
        <f>'DO vramci_mc'!P53+'DO z_mc_vramci_prahy'!P53+'DO do_prahy_z_ceska'!P53-'VY vramci_mc'!P53-'VY mimomc_vramci_prahy'!P53-'VY mimoprahu_vramci_ceska'!P53-'VY zahranici'!P53</f>
        <v>-1</v>
      </c>
      <c r="AI53" s="29">
        <f>'DO vramci_mc'!Q53+'DO z_mc_vramci_prahy'!Q53+'DO do_prahy_z_ceska'!Q53-'VY vramci_mc'!Q53-'VY mimomc_vramci_prahy'!Q53-'VY mimoprahu_vramci_ceska'!Q53-'VY zahranici'!Q53</f>
        <v>0</v>
      </c>
      <c r="AJ53" s="29">
        <f>'DO vramci_mc'!R53+'DO z_mc_vramci_prahy'!R53+'DO do_prahy_z_ceska'!R53-'VY vramci_mc'!R53-'VY mimomc_vramci_prahy'!R53-'VY mimoprahu_vramci_ceska'!R53-'VY zahranici'!R53</f>
        <v>0</v>
      </c>
      <c r="AK53" s="29">
        <f>'DO vramci_mc'!S53+'DO z_mc_vramci_prahy'!S53+'DO do_prahy_z_ceska'!S53-'VY vramci_mc'!S53-'VY mimomc_vramci_prahy'!S53-'VY mimoprahu_vramci_ceska'!S53-'VY zahranici'!S53</f>
        <v>-2</v>
      </c>
      <c r="AL53" s="29">
        <f>'DO vramci_mc'!T53+'DO z_mc_vramci_prahy'!T53+'DO do_prahy_z_ceska'!T53-'VY vramci_mc'!T53-'VY mimomc_vramci_prahy'!T53-'VY mimoprahu_vramci_ceska'!T53-'VY zahranici'!T53</f>
        <v>1</v>
      </c>
      <c r="AM53" s="29">
        <f>'DO vramci_mc'!U53+'DO z_mc_vramci_prahy'!U53+'DO do_prahy_z_ceska'!U53-'VY vramci_mc'!U53-'VY mimomc_vramci_prahy'!U53-'VY mimoprahu_vramci_ceska'!U53-'VY zahranici'!U53</f>
        <v>-1</v>
      </c>
      <c r="AN53" s="29">
        <f>'DO vramci_mc'!V53+'DO z_mc_vramci_prahy'!V53+'DO do_prahy_z_ceska'!V53-'VY vramci_mc'!V53-'VY mimomc_vramci_prahy'!V53-'VY mimoprahu_vramci_ceska'!V53-'VY zahranici'!V53</f>
        <v>4</v>
      </c>
      <c r="AO53" s="29">
        <f>'DO vramci_mc'!W53+'DO z_mc_vramci_prahy'!W53+'DO do_prahy_z_ceska'!W53-'VY vramci_mc'!W53-'VY mimomc_vramci_prahy'!W53-'VY mimoprahu_vramci_ceska'!W53-'VY zahranici'!W53</f>
        <v>0</v>
      </c>
      <c r="AP53" s="29">
        <f>'DO vramci_mc'!X53+'DO z_mc_vramci_prahy'!X53+'DO do_prahy_z_ceska'!X53-'VY vramci_mc'!X53-'VY mimomc_vramci_prahy'!X53-'VY mimoprahu_vramci_ceska'!X53-'VY zahranici'!X53</f>
        <v>7</v>
      </c>
      <c r="AQ53" s="30">
        <f>'DO vramci_mc'!Y53+'DO z_mc_vramci_prahy'!Y53+'DO do_prahy_z_ceska'!Y53-'VY vramci_mc'!Y53-'VY mimomc_vramci_prahy'!Y53-'VY mimoprahu_vramci_ceska'!Y53-'VY zahranici'!Y53</f>
        <v>-3</v>
      </c>
    </row>
    <row r="54" spans="2:43" x14ac:dyDescent="0.35">
      <c r="B54" s="13" t="str">
        <f>'DO vramci_mc'!B54</f>
        <v>Praha 19</v>
      </c>
      <c r="C54" s="15">
        <f>'DO vramci_mc'!Z54+'DO z_mc_vramci_prahy'!Z54+'DO do_prahy_z_ceska'!Z54-'VY vramci_mc'!Z54-'VY mimomc_vramci_prahy'!Z54-'VY mimoprahu_vramci_ceska'!Z54-'VY zahranici'!Z54</f>
        <v>-1034</v>
      </c>
      <c r="D54" s="15">
        <f t="shared" si="17"/>
        <v>-27</v>
      </c>
      <c r="E54" s="20">
        <f t="shared" si="18"/>
        <v>-18</v>
      </c>
      <c r="F54" s="21">
        <f t="shared" si="8"/>
        <v>1.7408123791102514E-2</v>
      </c>
      <c r="G54" s="20">
        <f t="shared" si="19"/>
        <v>-1</v>
      </c>
      <c r="H54" s="21">
        <f t="shared" si="10"/>
        <v>9.6711798839458415E-4</v>
      </c>
      <c r="I54" s="20">
        <f t="shared" si="20"/>
        <v>-8</v>
      </c>
      <c r="J54" s="21">
        <f t="shared" si="11"/>
        <v>7.7369439071566732E-3</v>
      </c>
      <c r="K54" s="15">
        <f t="shared" si="21"/>
        <v>-717</v>
      </c>
      <c r="L54" s="21">
        <f t="shared" si="12"/>
        <v>0.69342359767891681</v>
      </c>
      <c r="M54" s="15">
        <f t="shared" si="22"/>
        <v>-67</v>
      </c>
      <c r="N54" s="21">
        <f t="shared" si="13"/>
        <v>6.479690522243714E-2</v>
      </c>
      <c r="O54" s="15">
        <f t="shared" si="23"/>
        <v>-211</v>
      </c>
      <c r="P54" s="24">
        <f t="shared" si="14"/>
        <v>0.20406189555125726</v>
      </c>
      <c r="Q54" s="15">
        <f t="shared" si="24"/>
        <v>-1</v>
      </c>
      <c r="R54" s="21">
        <f t="shared" si="15"/>
        <v>9.6711798839458415E-4</v>
      </c>
      <c r="S54" s="15">
        <f t="shared" si="25"/>
        <v>-11</v>
      </c>
      <c r="T54" s="26">
        <f t="shared" si="16"/>
        <v>1.0638297872340425E-2</v>
      </c>
      <c r="U54" s="29">
        <f>'DO vramci_mc'!C54+'DO z_mc_vramci_prahy'!C54+'DO do_prahy_z_ceska'!C54-'VY vramci_mc'!C54-'VY mimomc_vramci_prahy'!C54-'VY mimoprahu_vramci_ceska'!C54-'VY zahranici'!C54</f>
        <v>-32</v>
      </c>
      <c r="V54" s="29">
        <f>'DO vramci_mc'!D54+'DO z_mc_vramci_prahy'!D54+'DO do_prahy_z_ceska'!D54-'VY vramci_mc'!D54-'VY mimomc_vramci_prahy'!D54-'VY mimoprahu_vramci_ceska'!D54-'VY zahranici'!D54</f>
        <v>2</v>
      </c>
      <c r="W54" s="29">
        <f>'DO vramci_mc'!E54+'DO z_mc_vramci_prahy'!E54+'DO do_prahy_z_ceska'!E54-'VY vramci_mc'!E54-'VY mimomc_vramci_prahy'!E54-'VY mimoprahu_vramci_ceska'!E54-'VY zahranici'!E54</f>
        <v>-707</v>
      </c>
      <c r="X54" s="29">
        <f>'DO vramci_mc'!F54+'DO z_mc_vramci_prahy'!F54+'DO do_prahy_z_ceska'!F54-'VY vramci_mc'!F54-'VY mimomc_vramci_prahy'!F54-'VY mimoprahu_vramci_ceska'!F54-'VY zahranici'!F54</f>
        <v>-198</v>
      </c>
      <c r="Y54" s="29">
        <f>'DO vramci_mc'!G54+'DO z_mc_vramci_prahy'!G54+'DO do_prahy_z_ceska'!G54-'VY vramci_mc'!G54-'VY mimomc_vramci_prahy'!G54-'VY mimoprahu_vramci_ceska'!G54-'VY zahranici'!G54</f>
        <v>-13</v>
      </c>
      <c r="Z54" s="29">
        <f>'DO vramci_mc'!H54+'DO z_mc_vramci_prahy'!H54+'DO do_prahy_z_ceska'!H54-'VY vramci_mc'!H54-'VY mimomc_vramci_prahy'!H54-'VY mimoprahu_vramci_ceska'!H54-'VY zahranici'!H54</f>
        <v>-1</v>
      </c>
      <c r="AA54" s="29">
        <f>'DO vramci_mc'!I54+'DO z_mc_vramci_prahy'!I54+'DO do_prahy_z_ceska'!I54-'VY vramci_mc'!I54-'VY mimomc_vramci_prahy'!I54-'VY mimoprahu_vramci_ceska'!I54-'VY zahranici'!I54</f>
        <v>-1</v>
      </c>
      <c r="AB54" s="29">
        <f>'DO vramci_mc'!J54+'DO z_mc_vramci_prahy'!J54+'DO do_prahy_z_ceska'!J54-'VY vramci_mc'!J54-'VY mimomc_vramci_prahy'!J54-'VY mimoprahu_vramci_ceska'!J54-'VY zahranici'!J54</f>
        <v>-2</v>
      </c>
      <c r="AC54" s="29">
        <f>'DO vramci_mc'!K54+'DO z_mc_vramci_prahy'!K54+'DO do_prahy_z_ceska'!K54-'VY vramci_mc'!K54-'VY mimomc_vramci_prahy'!K54-'VY mimoprahu_vramci_ceska'!K54-'VY zahranici'!K54</f>
        <v>-18</v>
      </c>
      <c r="AD54" s="29">
        <f>'DO vramci_mc'!L54+'DO z_mc_vramci_prahy'!L54+'DO do_prahy_z_ceska'!L54-'VY vramci_mc'!L54-'VY mimomc_vramci_prahy'!L54-'VY mimoprahu_vramci_ceska'!L54-'VY zahranici'!L54</f>
        <v>5</v>
      </c>
      <c r="AE54" s="29">
        <f>'DO vramci_mc'!M54+'DO z_mc_vramci_prahy'!M54+'DO do_prahy_z_ceska'!M54-'VY vramci_mc'!M54-'VY mimomc_vramci_prahy'!M54-'VY mimoprahu_vramci_ceska'!M54-'VY zahranici'!M54</f>
        <v>12</v>
      </c>
      <c r="AF54" s="29">
        <f>'DO vramci_mc'!N54+'DO z_mc_vramci_prahy'!N54+'DO do_prahy_z_ceska'!N54-'VY vramci_mc'!N54-'VY mimomc_vramci_prahy'!N54-'VY mimoprahu_vramci_ceska'!N54-'VY zahranici'!N54</f>
        <v>-3</v>
      </c>
      <c r="AG54" s="29">
        <f>'DO vramci_mc'!O54+'DO z_mc_vramci_prahy'!O54+'DO do_prahy_z_ceska'!O54-'VY vramci_mc'!O54-'VY mimomc_vramci_prahy'!O54-'VY mimoprahu_vramci_ceska'!O54-'VY zahranici'!O54</f>
        <v>0</v>
      </c>
      <c r="AH54" s="29">
        <f>'DO vramci_mc'!P54+'DO z_mc_vramci_prahy'!P54+'DO do_prahy_z_ceska'!P54-'VY vramci_mc'!P54-'VY mimomc_vramci_prahy'!P54-'VY mimoprahu_vramci_ceska'!P54-'VY zahranici'!P54</f>
        <v>-2</v>
      </c>
      <c r="AI54" s="29">
        <f>'DO vramci_mc'!Q54+'DO z_mc_vramci_prahy'!Q54+'DO do_prahy_z_ceska'!Q54-'VY vramci_mc'!Q54-'VY mimomc_vramci_prahy'!Q54-'VY mimoprahu_vramci_ceska'!Q54-'VY zahranici'!Q54</f>
        <v>1</v>
      </c>
      <c r="AJ54" s="29">
        <f>'DO vramci_mc'!R54+'DO z_mc_vramci_prahy'!R54+'DO do_prahy_z_ceska'!R54-'VY vramci_mc'!R54-'VY mimomc_vramci_prahy'!R54-'VY mimoprahu_vramci_ceska'!R54-'VY zahranici'!R54</f>
        <v>0</v>
      </c>
      <c r="AK54" s="29">
        <f>'DO vramci_mc'!S54+'DO z_mc_vramci_prahy'!S54+'DO do_prahy_z_ceska'!S54-'VY vramci_mc'!S54-'VY mimomc_vramci_prahy'!S54-'VY mimoprahu_vramci_ceska'!S54-'VY zahranici'!S54</f>
        <v>-48</v>
      </c>
      <c r="AL54" s="29">
        <f>'DO vramci_mc'!T54+'DO z_mc_vramci_prahy'!T54+'DO do_prahy_z_ceska'!T54-'VY vramci_mc'!T54-'VY mimomc_vramci_prahy'!T54-'VY mimoprahu_vramci_ceska'!T54-'VY zahranici'!T54</f>
        <v>-18</v>
      </c>
      <c r="AM54" s="29">
        <f>'DO vramci_mc'!U54+'DO z_mc_vramci_prahy'!U54+'DO do_prahy_z_ceska'!U54-'VY vramci_mc'!U54-'VY mimomc_vramci_prahy'!U54-'VY mimoprahu_vramci_ceska'!U54-'VY zahranici'!U54</f>
        <v>-5</v>
      </c>
      <c r="AN54" s="29">
        <f>'DO vramci_mc'!V54+'DO z_mc_vramci_prahy'!V54+'DO do_prahy_z_ceska'!V54-'VY vramci_mc'!V54-'VY mimomc_vramci_prahy'!V54-'VY mimoprahu_vramci_ceska'!V54-'VY zahranici'!V54</f>
        <v>3</v>
      </c>
      <c r="AO54" s="29">
        <f>'DO vramci_mc'!W54+'DO z_mc_vramci_prahy'!W54+'DO do_prahy_z_ceska'!W54-'VY vramci_mc'!W54-'VY mimomc_vramci_prahy'!W54-'VY mimoprahu_vramci_ceska'!W54-'VY zahranici'!W54</f>
        <v>0</v>
      </c>
      <c r="AP54" s="29">
        <f>'DO vramci_mc'!X54+'DO z_mc_vramci_prahy'!X54+'DO do_prahy_z_ceska'!X54-'VY vramci_mc'!X54-'VY mimomc_vramci_prahy'!X54-'VY mimoprahu_vramci_ceska'!X54-'VY zahranici'!X54</f>
        <v>6</v>
      </c>
      <c r="AQ54" s="30">
        <f>'DO vramci_mc'!Y54+'DO z_mc_vramci_prahy'!Y54+'DO do_prahy_z_ceska'!Y54-'VY vramci_mc'!Y54-'VY mimomc_vramci_prahy'!Y54-'VY mimoprahu_vramci_ceska'!Y54-'VY zahranici'!Y54</f>
        <v>-15</v>
      </c>
    </row>
    <row r="55" spans="2:43" x14ac:dyDescent="0.35">
      <c r="B55" s="13" t="str">
        <f>'DO vramci_mc'!B55</f>
        <v>Praha 14</v>
      </c>
      <c r="C55" s="15">
        <f>'DO vramci_mc'!Z55+'DO z_mc_vramci_prahy'!Z55+'DO do_prahy_z_ceska'!Z55-'VY vramci_mc'!Z55-'VY mimomc_vramci_prahy'!Z55-'VY mimoprahu_vramci_ceska'!Z55-'VY zahranici'!Z55</f>
        <v>-11636</v>
      </c>
      <c r="D55" s="15">
        <f t="shared" si="17"/>
        <v>-456</v>
      </c>
      <c r="E55" s="20">
        <f t="shared" si="18"/>
        <v>-340</v>
      </c>
      <c r="F55" s="21">
        <f t="shared" si="8"/>
        <v>2.9219663114472327E-2</v>
      </c>
      <c r="G55" s="20">
        <f t="shared" si="19"/>
        <v>-57</v>
      </c>
      <c r="H55" s="21">
        <f t="shared" si="10"/>
        <v>4.8985905809556547E-3</v>
      </c>
      <c r="I55" s="20">
        <f t="shared" si="20"/>
        <v>-59</v>
      </c>
      <c r="J55" s="21">
        <f t="shared" si="11"/>
        <v>5.070470952217257E-3</v>
      </c>
      <c r="K55" s="15">
        <f t="shared" si="21"/>
        <v>-8532</v>
      </c>
      <c r="L55" s="21">
        <f t="shared" si="12"/>
        <v>0.73324166380199385</v>
      </c>
      <c r="M55" s="15">
        <f t="shared" si="22"/>
        <v>-385</v>
      </c>
      <c r="N55" s="21">
        <f t="shared" si="13"/>
        <v>3.308697146785837E-2</v>
      </c>
      <c r="O55" s="15">
        <f t="shared" si="23"/>
        <v>-1876</v>
      </c>
      <c r="P55" s="24">
        <f t="shared" si="14"/>
        <v>0.1612237882433826</v>
      </c>
      <c r="Q55" s="15">
        <f t="shared" si="24"/>
        <v>-8</v>
      </c>
      <c r="R55" s="21">
        <f t="shared" si="15"/>
        <v>6.8752148504640774E-4</v>
      </c>
      <c r="S55" s="15">
        <f t="shared" si="25"/>
        <v>-379</v>
      </c>
      <c r="T55" s="26">
        <f t="shared" si="16"/>
        <v>3.2571330354073565E-2</v>
      </c>
      <c r="U55" s="29">
        <f>'DO vramci_mc'!C55+'DO z_mc_vramci_prahy'!C55+'DO do_prahy_z_ceska'!C55-'VY vramci_mc'!C55-'VY mimomc_vramci_prahy'!C55-'VY mimoprahu_vramci_ceska'!C55-'VY zahranici'!C55</f>
        <v>-307</v>
      </c>
      <c r="V55" s="29">
        <f>'DO vramci_mc'!D55+'DO z_mc_vramci_prahy'!D55+'DO do_prahy_z_ceska'!D55-'VY vramci_mc'!D55-'VY mimomc_vramci_prahy'!D55-'VY mimoprahu_vramci_ceska'!D55-'VY zahranici'!D55</f>
        <v>-34</v>
      </c>
      <c r="W55" s="29">
        <f>'DO vramci_mc'!E55+'DO z_mc_vramci_prahy'!E55+'DO do_prahy_z_ceska'!E55-'VY vramci_mc'!E55-'VY mimomc_vramci_prahy'!E55-'VY mimoprahu_vramci_ceska'!E55-'VY zahranici'!E55</f>
        <v>-8097</v>
      </c>
      <c r="X55" s="29">
        <f>'DO vramci_mc'!F55+'DO z_mc_vramci_prahy'!F55+'DO do_prahy_z_ceska'!F55-'VY vramci_mc'!F55-'VY mimomc_vramci_prahy'!F55-'VY mimoprahu_vramci_ceska'!F55-'VY zahranici'!F55</f>
        <v>-1654</v>
      </c>
      <c r="Y55" s="29">
        <f>'DO vramci_mc'!G55+'DO z_mc_vramci_prahy'!G55+'DO do_prahy_z_ceska'!G55-'VY vramci_mc'!G55-'VY mimomc_vramci_prahy'!G55-'VY mimoprahu_vramci_ceska'!G55-'VY zahranici'!G55</f>
        <v>-222</v>
      </c>
      <c r="Z55" s="29">
        <f>'DO vramci_mc'!H55+'DO z_mc_vramci_prahy'!H55+'DO do_prahy_z_ceska'!H55-'VY vramci_mc'!H55-'VY mimomc_vramci_prahy'!H55-'VY mimoprahu_vramci_ceska'!H55-'VY zahranici'!H55</f>
        <v>-8</v>
      </c>
      <c r="AA55" s="29">
        <f>'DO vramci_mc'!I55+'DO z_mc_vramci_prahy'!I55+'DO do_prahy_z_ceska'!I55-'VY vramci_mc'!I55-'VY mimomc_vramci_prahy'!I55-'VY mimoprahu_vramci_ceska'!I55-'VY zahranici'!I55</f>
        <v>-57</v>
      </c>
      <c r="AB55" s="29">
        <f>'DO vramci_mc'!J55+'DO z_mc_vramci_prahy'!J55+'DO do_prahy_z_ceska'!J55-'VY vramci_mc'!J55-'VY mimomc_vramci_prahy'!J55-'VY mimoprahu_vramci_ceska'!J55-'VY zahranici'!J55</f>
        <v>-28</v>
      </c>
      <c r="AC55" s="29">
        <f>'DO vramci_mc'!K55+'DO z_mc_vramci_prahy'!K55+'DO do_prahy_z_ceska'!K55-'VY vramci_mc'!K55-'VY mimomc_vramci_prahy'!K55-'VY mimoprahu_vramci_ceska'!K55-'VY zahranici'!K55</f>
        <v>-340</v>
      </c>
      <c r="AD55" s="29">
        <f>'DO vramci_mc'!L55+'DO z_mc_vramci_prahy'!L55+'DO do_prahy_z_ceska'!L55-'VY vramci_mc'!L55-'VY mimomc_vramci_prahy'!L55-'VY mimoprahu_vramci_ceska'!L55-'VY zahranici'!L55</f>
        <v>2</v>
      </c>
      <c r="AE55" s="29">
        <f>'DO vramci_mc'!M55+'DO z_mc_vramci_prahy'!M55+'DO do_prahy_z_ceska'!M55-'VY vramci_mc'!M55-'VY mimomc_vramci_prahy'!M55-'VY mimoprahu_vramci_ceska'!M55-'VY zahranici'!M55</f>
        <v>-12</v>
      </c>
      <c r="AF55" s="29">
        <f>'DO vramci_mc'!N55+'DO z_mc_vramci_prahy'!N55+'DO do_prahy_z_ceska'!N55-'VY vramci_mc'!N55-'VY mimomc_vramci_prahy'!N55-'VY mimoprahu_vramci_ceska'!N55-'VY zahranici'!N55</f>
        <v>1</v>
      </c>
      <c r="AG55" s="29">
        <f>'DO vramci_mc'!O55+'DO z_mc_vramci_prahy'!O55+'DO do_prahy_z_ceska'!O55-'VY vramci_mc'!O55-'VY mimomc_vramci_prahy'!O55-'VY mimoprahu_vramci_ceska'!O55-'VY zahranici'!O55</f>
        <v>-88</v>
      </c>
      <c r="AH55" s="29">
        <f>'DO vramci_mc'!P55+'DO z_mc_vramci_prahy'!P55+'DO do_prahy_z_ceska'!P55-'VY vramci_mc'!P55-'VY mimomc_vramci_prahy'!P55-'VY mimoprahu_vramci_ceska'!P55-'VY zahranici'!P55</f>
        <v>-6</v>
      </c>
      <c r="AI55" s="29">
        <f>'DO vramci_mc'!Q55+'DO z_mc_vramci_prahy'!Q55+'DO do_prahy_z_ceska'!Q55-'VY vramci_mc'!Q55-'VY mimomc_vramci_prahy'!Q55-'VY mimoprahu_vramci_ceska'!Q55-'VY zahranici'!Q55</f>
        <v>2</v>
      </c>
      <c r="AJ55" s="29">
        <f>'DO vramci_mc'!R55+'DO z_mc_vramci_prahy'!R55+'DO do_prahy_z_ceska'!R55-'VY vramci_mc'!R55-'VY mimomc_vramci_prahy'!R55-'VY mimoprahu_vramci_ceska'!R55-'VY zahranici'!R55</f>
        <v>0</v>
      </c>
      <c r="AK55" s="29">
        <f>'DO vramci_mc'!S55+'DO z_mc_vramci_prahy'!S55+'DO do_prahy_z_ceska'!S55-'VY vramci_mc'!S55-'VY mimomc_vramci_prahy'!S55-'VY mimoprahu_vramci_ceska'!S55-'VY zahranici'!S55</f>
        <v>-270</v>
      </c>
      <c r="AL55" s="29">
        <f>'DO vramci_mc'!T55+'DO z_mc_vramci_prahy'!T55+'DO do_prahy_z_ceska'!T55-'VY vramci_mc'!T55-'VY mimomc_vramci_prahy'!T55-'VY mimoprahu_vramci_ceska'!T55-'VY zahranici'!T55</f>
        <v>-111</v>
      </c>
      <c r="AM55" s="29">
        <f>'DO vramci_mc'!U55+'DO z_mc_vramci_prahy'!U55+'DO do_prahy_z_ceska'!U55-'VY vramci_mc'!U55-'VY mimomc_vramci_prahy'!U55-'VY mimoprahu_vramci_ceska'!U55-'VY zahranici'!U55</f>
        <v>-56</v>
      </c>
      <c r="AN55" s="29">
        <f>'DO vramci_mc'!V55+'DO z_mc_vramci_prahy'!V55+'DO do_prahy_z_ceska'!V55-'VY vramci_mc'!V55-'VY mimomc_vramci_prahy'!V55-'VY mimoprahu_vramci_ceska'!V55-'VY zahranici'!V55</f>
        <v>4</v>
      </c>
      <c r="AO55" s="29">
        <f>'DO vramci_mc'!W55+'DO z_mc_vramci_prahy'!W55+'DO do_prahy_z_ceska'!W55-'VY vramci_mc'!W55-'VY mimomc_vramci_prahy'!W55-'VY mimoprahu_vramci_ceska'!W55-'VY zahranici'!W55</f>
        <v>-4</v>
      </c>
      <c r="AP55" s="29">
        <f>'DO vramci_mc'!X55+'DO z_mc_vramci_prahy'!X55+'DO do_prahy_z_ceska'!X55-'VY vramci_mc'!X55-'VY mimomc_vramci_prahy'!X55-'VY mimoprahu_vramci_ceska'!X55-'VY zahranici'!X55</f>
        <v>-208</v>
      </c>
      <c r="AQ55" s="30">
        <f>'DO vramci_mc'!Y55+'DO z_mc_vramci_prahy'!Y55+'DO do_prahy_z_ceska'!Y55-'VY vramci_mc'!Y55-'VY mimomc_vramci_prahy'!Y55-'VY mimoprahu_vramci_ceska'!Y55-'VY zahranici'!Y55</f>
        <v>-143</v>
      </c>
    </row>
    <row r="56" spans="2:43" x14ac:dyDescent="0.35">
      <c r="B56" s="13" t="str">
        <f>'DO vramci_mc'!B56</f>
        <v>Praha-Dolní Měcholupy</v>
      </c>
      <c r="C56" s="15">
        <f>'DO vramci_mc'!Z56+'DO z_mc_vramci_prahy'!Z56+'DO do_prahy_z_ceska'!Z56-'VY vramci_mc'!Z56-'VY mimomc_vramci_prahy'!Z56-'VY mimoprahu_vramci_ceska'!Z56-'VY zahranici'!Z56</f>
        <v>795</v>
      </c>
      <c r="D56" s="15">
        <f t="shared" si="17"/>
        <v>20</v>
      </c>
      <c r="E56" s="20">
        <f t="shared" si="18"/>
        <v>0</v>
      </c>
      <c r="F56" s="21">
        <f t="shared" si="8"/>
        <v>0</v>
      </c>
      <c r="G56" s="20">
        <f t="shared" si="19"/>
        <v>11</v>
      </c>
      <c r="H56" s="21">
        <f t="shared" si="10"/>
        <v>1.3836477987421384E-2</v>
      </c>
      <c r="I56" s="20">
        <f t="shared" si="20"/>
        <v>9</v>
      </c>
      <c r="J56" s="21">
        <f t="shared" si="11"/>
        <v>1.1320754716981131E-2</v>
      </c>
      <c r="K56" s="15">
        <f t="shared" si="21"/>
        <v>205</v>
      </c>
      <c r="L56" s="21">
        <f t="shared" si="12"/>
        <v>0.25786163522012578</v>
      </c>
      <c r="M56" s="15">
        <f t="shared" si="22"/>
        <v>8</v>
      </c>
      <c r="N56" s="21">
        <f t="shared" si="13"/>
        <v>1.0062893081761006E-2</v>
      </c>
      <c r="O56" s="15">
        <f t="shared" si="23"/>
        <v>495</v>
      </c>
      <c r="P56" s="24">
        <f t="shared" si="14"/>
        <v>0.62264150943396224</v>
      </c>
      <c r="Q56" s="15">
        <f t="shared" si="24"/>
        <v>0</v>
      </c>
      <c r="R56" s="21">
        <f t="shared" si="15"/>
        <v>0</v>
      </c>
      <c r="S56" s="15">
        <f t="shared" si="25"/>
        <v>67</v>
      </c>
      <c r="T56" s="26">
        <f t="shared" si="16"/>
        <v>8.4276729559748423E-2</v>
      </c>
      <c r="U56" s="29">
        <f>'DO vramci_mc'!C56+'DO z_mc_vramci_prahy'!C56+'DO do_prahy_z_ceska'!C56-'VY vramci_mc'!C56-'VY mimomc_vramci_prahy'!C56-'VY mimoprahu_vramci_ceska'!C56-'VY zahranici'!C56</f>
        <v>19</v>
      </c>
      <c r="V56" s="29">
        <f>'DO vramci_mc'!D56+'DO z_mc_vramci_prahy'!D56+'DO do_prahy_z_ceska'!D56-'VY vramci_mc'!D56-'VY mimomc_vramci_prahy'!D56-'VY mimoprahu_vramci_ceska'!D56-'VY zahranici'!D56</f>
        <v>17</v>
      </c>
      <c r="W56" s="29">
        <f>'DO vramci_mc'!E56+'DO z_mc_vramci_prahy'!E56+'DO do_prahy_z_ceska'!E56-'VY vramci_mc'!E56-'VY mimomc_vramci_prahy'!E56-'VY mimoprahu_vramci_ceska'!E56-'VY zahranici'!E56</f>
        <v>105</v>
      </c>
      <c r="X56" s="29">
        <f>'DO vramci_mc'!F56+'DO z_mc_vramci_prahy'!F56+'DO do_prahy_z_ceska'!F56-'VY vramci_mc'!F56-'VY mimomc_vramci_prahy'!F56-'VY mimoprahu_vramci_ceska'!F56-'VY zahranici'!F56</f>
        <v>491</v>
      </c>
      <c r="Y56" s="29">
        <f>'DO vramci_mc'!G56+'DO z_mc_vramci_prahy'!G56+'DO do_prahy_z_ceska'!G56-'VY vramci_mc'!G56-'VY mimomc_vramci_prahy'!G56-'VY mimoprahu_vramci_ceska'!G56-'VY zahranici'!G56</f>
        <v>4</v>
      </c>
      <c r="Z56" s="29">
        <f>'DO vramci_mc'!H56+'DO z_mc_vramci_prahy'!H56+'DO do_prahy_z_ceska'!H56-'VY vramci_mc'!H56-'VY mimomc_vramci_prahy'!H56-'VY mimoprahu_vramci_ceska'!H56-'VY zahranici'!H56</f>
        <v>0</v>
      </c>
      <c r="AA56" s="29">
        <f>'DO vramci_mc'!I56+'DO z_mc_vramci_prahy'!I56+'DO do_prahy_z_ceska'!I56-'VY vramci_mc'!I56-'VY mimomc_vramci_prahy'!I56-'VY mimoprahu_vramci_ceska'!I56-'VY zahranici'!I56</f>
        <v>11</v>
      </c>
      <c r="AB56" s="29">
        <f>'DO vramci_mc'!J56+'DO z_mc_vramci_prahy'!J56+'DO do_prahy_z_ceska'!J56-'VY vramci_mc'!J56-'VY mimomc_vramci_prahy'!J56-'VY mimoprahu_vramci_ceska'!J56-'VY zahranici'!J56</f>
        <v>3</v>
      </c>
      <c r="AC56" s="29">
        <f>'DO vramci_mc'!K56+'DO z_mc_vramci_prahy'!K56+'DO do_prahy_z_ceska'!K56-'VY vramci_mc'!K56-'VY mimomc_vramci_prahy'!K56-'VY mimoprahu_vramci_ceska'!K56-'VY zahranici'!K56</f>
        <v>0</v>
      </c>
      <c r="AD56" s="29">
        <f>'DO vramci_mc'!L56+'DO z_mc_vramci_prahy'!L56+'DO do_prahy_z_ceska'!L56-'VY vramci_mc'!L56-'VY mimomc_vramci_prahy'!L56-'VY mimoprahu_vramci_ceska'!L56-'VY zahranici'!L56</f>
        <v>0</v>
      </c>
      <c r="AE56" s="29">
        <f>'DO vramci_mc'!M56+'DO z_mc_vramci_prahy'!M56+'DO do_prahy_z_ceska'!M56-'VY vramci_mc'!M56-'VY mimomc_vramci_prahy'!M56-'VY mimoprahu_vramci_ceska'!M56-'VY zahranici'!M56</f>
        <v>29</v>
      </c>
      <c r="AF56" s="29">
        <f>'DO vramci_mc'!N56+'DO z_mc_vramci_prahy'!N56+'DO do_prahy_z_ceska'!N56-'VY vramci_mc'!N56-'VY mimomc_vramci_prahy'!N56-'VY mimoprahu_vramci_ceska'!N56-'VY zahranici'!N56</f>
        <v>2</v>
      </c>
      <c r="AG56" s="29">
        <f>'DO vramci_mc'!O56+'DO z_mc_vramci_prahy'!O56+'DO do_prahy_z_ceska'!O56-'VY vramci_mc'!O56-'VY mimomc_vramci_prahy'!O56-'VY mimoprahu_vramci_ceska'!O56-'VY zahranici'!O56</f>
        <v>28</v>
      </c>
      <c r="AH56" s="29">
        <f>'DO vramci_mc'!P56+'DO z_mc_vramci_prahy'!P56+'DO do_prahy_z_ceska'!P56-'VY vramci_mc'!P56-'VY mimomc_vramci_prahy'!P56-'VY mimoprahu_vramci_ceska'!P56-'VY zahranici'!P56</f>
        <v>5</v>
      </c>
      <c r="AI56" s="29">
        <f>'DO vramci_mc'!Q56+'DO z_mc_vramci_prahy'!Q56+'DO do_prahy_z_ceska'!Q56-'VY vramci_mc'!Q56-'VY mimomc_vramci_prahy'!Q56-'VY mimoprahu_vramci_ceska'!Q56-'VY zahranici'!Q56</f>
        <v>2</v>
      </c>
      <c r="AJ56" s="29">
        <f>'DO vramci_mc'!R56+'DO z_mc_vramci_prahy'!R56+'DO do_prahy_z_ceska'!R56-'VY vramci_mc'!R56-'VY mimomc_vramci_prahy'!R56-'VY mimoprahu_vramci_ceska'!R56-'VY zahranici'!R56</f>
        <v>0</v>
      </c>
      <c r="AK56" s="29">
        <f>'DO vramci_mc'!S56+'DO z_mc_vramci_prahy'!S56+'DO do_prahy_z_ceska'!S56-'VY vramci_mc'!S56-'VY mimomc_vramci_prahy'!S56-'VY mimoprahu_vramci_ceska'!S56-'VY zahranici'!S56</f>
        <v>8</v>
      </c>
      <c r="AL56" s="29">
        <f>'DO vramci_mc'!T56+'DO z_mc_vramci_prahy'!T56+'DO do_prahy_z_ceska'!T56-'VY vramci_mc'!T56-'VY mimomc_vramci_prahy'!T56-'VY mimoprahu_vramci_ceska'!T56-'VY zahranici'!T56</f>
        <v>-7</v>
      </c>
      <c r="AM56" s="29">
        <f>'DO vramci_mc'!U56+'DO z_mc_vramci_prahy'!U56+'DO do_prahy_z_ceska'!U56-'VY vramci_mc'!U56-'VY mimomc_vramci_prahy'!U56-'VY mimoprahu_vramci_ceska'!U56-'VY zahranici'!U56</f>
        <v>4</v>
      </c>
      <c r="AN56" s="29">
        <f>'DO vramci_mc'!V56+'DO z_mc_vramci_prahy'!V56+'DO do_prahy_z_ceska'!V56-'VY vramci_mc'!V56-'VY mimomc_vramci_prahy'!V56-'VY mimoprahu_vramci_ceska'!V56-'VY zahranici'!V56</f>
        <v>7</v>
      </c>
      <c r="AO56" s="29">
        <f>'DO vramci_mc'!W56+'DO z_mc_vramci_prahy'!W56+'DO do_prahy_z_ceska'!W56-'VY vramci_mc'!W56-'VY mimomc_vramci_prahy'!W56-'VY mimoprahu_vramci_ceska'!W56-'VY zahranici'!W56</f>
        <v>3</v>
      </c>
      <c r="AP56" s="29">
        <f>'DO vramci_mc'!X56+'DO z_mc_vramci_prahy'!X56+'DO do_prahy_z_ceska'!X56-'VY vramci_mc'!X56-'VY mimomc_vramci_prahy'!X56-'VY mimoprahu_vramci_ceska'!X56-'VY zahranici'!X56</f>
        <v>67</v>
      </c>
      <c r="AQ56" s="30">
        <f>'DO vramci_mc'!Y56+'DO z_mc_vramci_prahy'!Y56+'DO do_prahy_z_ceska'!Y56-'VY vramci_mc'!Y56-'VY mimomc_vramci_prahy'!Y56-'VY mimoprahu_vramci_ceska'!Y56-'VY zahranici'!Y56</f>
        <v>-3</v>
      </c>
    </row>
    <row r="57" spans="2:43" x14ac:dyDescent="0.35">
      <c r="B57" s="13" t="str">
        <f>'DO vramci_mc'!B57</f>
        <v>Praha 15</v>
      </c>
      <c r="C57" s="15">
        <f>'DO vramci_mc'!Z57+'DO z_mc_vramci_prahy'!Z57+'DO do_prahy_z_ceska'!Z57-'VY vramci_mc'!Z57-'VY mimomc_vramci_prahy'!Z57-'VY mimoprahu_vramci_ceska'!Z57-'VY zahranici'!Z57</f>
        <v>-3974</v>
      </c>
      <c r="D57" s="15">
        <f t="shared" si="17"/>
        <v>-164</v>
      </c>
      <c r="E57" s="20">
        <f t="shared" si="18"/>
        <v>-111</v>
      </c>
      <c r="F57" s="21">
        <f t="shared" si="8"/>
        <v>2.7931555108203322E-2</v>
      </c>
      <c r="G57" s="20">
        <f t="shared" si="19"/>
        <v>-20</v>
      </c>
      <c r="H57" s="21">
        <f t="shared" si="10"/>
        <v>5.0327126321087065E-3</v>
      </c>
      <c r="I57" s="20">
        <f t="shared" si="20"/>
        <v>-33</v>
      </c>
      <c r="J57" s="21">
        <f t="shared" si="11"/>
        <v>8.303975842979365E-3</v>
      </c>
      <c r="K57" s="15">
        <f t="shared" si="21"/>
        <v>-3246</v>
      </c>
      <c r="L57" s="21">
        <f t="shared" si="12"/>
        <v>0.81680926019124311</v>
      </c>
      <c r="M57" s="15">
        <f t="shared" si="22"/>
        <v>-254</v>
      </c>
      <c r="N57" s="21">
        <f t="shared" si="13"/>
        <v>6.3915450427780574E-2</v>
      </c>
      <c r="O57" s="15">
        <f t="shared" si="23"/>
        <v>-162</v>
      </c>
      <c r="P57" s="24">
        <f t="shared" si="14"/>
        <v>4.0764972320080521E-2</v>
      </c>
      <c r="Q57" s="15">
        <f t="shared" si="24"/>
        <v>-7</v>
      </c>
      <c r="R57" s="21">
        <f t="shared" si="15"/>
        <v>1.7614494212380473E-3</v>
      </c>
      <c r="S57" s="15">
        <f t="shared" si="25"/>
        <v>-141</v>
      </c>
      <c r="T57" s="26">
        <f t="shared" si="16"/>
        <v>3.5480624056366379E-2</v>
      </c>
      <c r="U57" s="29">
        <f>'DO vramci_mc'!C57+'DO z_mc_vramci_prahy'!C57+'DO do_prahy_z_ceska'!C57-'VY vramci_mc'!C57-'VY mimomc_vramci_prahy'!C57-'VY mimoprahu_vramci_ceska'!C57-'VY zahranici'!C57</f>
        <v>-137</v>
      </c>
      <c r="V57" s="29">
        <f>'DO vramci_mc'!D57+'DO z_mc_vramci_prahy'!D57+'DO do_prahy_z_ceska'!D57-'VY vramci_mc'!D57-'VY mimomc_vramci_prahy'!D57-'VY mimoprahu_vramci_ceska'!D57-'VY zahranici'!D57</f>
        <v>28</v>
      </c>
      <c r="W57" s="29">
        <f>'DO vramci_mc'!E57+'DO z_mc_vramci_prahy'!E57+'DO do_prahy_z_ceska'!E57-'VY vramci_mc'!E57-'VY mimomc_vramci_prahy'!E57-'VY mimoprahu_vramci_ceska'!E57-'VY zahranici'!E57</f>
        <v>-3203</v>
      </c>
      <c r="X57" s="29">
        <f>'DO vramci_mc'!F57+'DO z_mc_vramci_prahy'!F57+'DO do_prahy_z_ceska'!F57-'VY vramci_mc'!F57-'VY mimomc_vramci_prahy'!F57-'VY mimoprahu_vramci_ceska'!F57-'VY zahranici'!F57</f>
        <v>-105</v>
      </c>
      <c r="Y57" s="29">
        <f>'DO vramci_mc'!G57+'DO z_mc_vramci_prahy'!G57+'DO do_prahy_z_ceska'!G57-'VY vramci_mc'!G57-'VY mimomc_vramci_prahy'!G57-'VY mimoprahu_vramci_ceska'!G57-'VY zahranici'!G57</f>
        <v>-57</v>
      </c>
      <c r="Z57" s="29">
        <f>'DO vramci_mc'!H57+'DO z_mc_vramci_prahy'!H57+'DO do_prahy_z_ceska'!H57-'VY vramci_mc'!H57-'VY mimomc_vramci_prahy'!H57-'VY mimoprahu_vramci_ceska'!H57-'VY zahranici'!H57</f>
        <v>-7</v>
      </c>
      <c r="AA57" s="29">
        <f>'DO vramci_mc'!I57+'DO z_mc_vramci_prahy'!I57+'DO do_prahy_z_ceska'!I57-'VY vramci_mc'!I57-'VY mimomc_vramci_prahy'!I57-'VY mimoprahu_vramci_ceska'!I57-'VY zahranici'!I57</f>
        <v>-20</v>
      </c>
      <c r="AB57" s="29">
        <f>'DO vramci_mc'!J57+'DO z_mc_vramci_prahy'!J57+'DO do_prahy_z_ceska'!J57-'VY vramci_mc'!J57-'VY mimomc_vramci_prahy'!J57-'VY mimoprahu_vramci_ceska'!J57-'VY zahranici'!J57</f>
        <v>-4</v>
      </c>
      <c r="AC57" s="29">
        <f>'DO vramci_mc'!K57+'DO z_mc_vramci_prahy'!K57+'DO do_prahy_z_ceska'!K57-'VY vramci_mc'!K57-'VY mimomc_vramci_prahy'!K57-'VY mimoprahu_vramci_ceska'!K57-'VY zahranici'!K57</f>
        <v>-111</v>
      </c>
      <c r="AD57" s="29">
        <f>'DO vramci_mc'!L57+'DO z_mc_vramci_prahy'!L57+'DO do_prahy_z_ceska'!L57-'VY vramci_mc'!L57-'VY mimomc_vramci_prahy'!L57-'VY mimoprahu_vramci_ceska'!L57-'VY zahranici'!L57</f>
        <v>11</v>
      </c>
      <c r="AE57" s="29">
        <f>'DO vramci_mc'!M57+'DO z_mc_vramci_prahy'!M57+'DO do_prahy_z_ceska'!M57-'VY vramci_mc'!M57-'VY mimomc_vramci_prahy'!M57-'VY mimoprahu_vramci_ceska'!M57-'VY zahranici'!M57</f>
        <v>-7</v>
      </c>
      <c r="AF57" s="29">
        <f>'DO vramci_mc'!N57+'DO z_mc_vramci_prahy'!N57+'DO do_prahy_z_ceska'!N57-'VY vramci_mc'!N57-'VY mimomc_vramci_prahy'!N57-'VY mimoprahu_vramci_ceska'!N57-'VY zahranici'!N57</f>
        <v>-4</v>
      </c>
      <c r="AG57" s="29">
        <f>'DO vramci_mc'!O57+'DO z_mc_vramci_prahy'!O57+'DO do_prahy_z_ceska'!O57-'VY vramci_mc'!O57-'VY mimomc_vramci_prahy'!O57-'VY mimoprahu_vramci_ceska'!O57-'VY zahranici'!O57</f>
        <v>34</v>
      </c>
      <c r="AH57" s="29">
        <f>'DO vramci_mc'!P57+'DO z_mc_vramci_prahy'!P57+'DO do_prahy_z_ceska'!P57-'VY vramci_mc'!P57-'VY mimomc_vramci_prahy'!P57-'VY mimoprahu_vramci_ceska'!P57-'VY zahranici'!P57</f>
        <v>3</v>
      </c>
      <c r="AI57" s="29">
        <f>'DO vramci_mc'!Q57+'DO z_mc_vramci_prahy'!Q57+'DO do_prahy_z_ceska'!Q57-'VY vramci_mc'!Q57-'VY mimomc_vramci_prahy'!Q57-'VY mimoprahu_vramci_ceska'!Q57-'VY zahranici'!Q57</f>
        <v>5</v>
      </c>
      <c r="AJ57" s="29">
        <f>'DO vramci_mc'!R57+'DO z_mc_vramci_prahy'!R57+'DO do_prahy_z_ceska'!R57-'VY vramci_mc'!R57-'VY mimomc_vramci_prahy'!R57-'VY mimoprahu_vramci_ceska'!R57-'VY zahranici'!R57</f>
        <v>2</v>
      </c>
      <c r="AK57" s="29">
        <f>'DO vramci_mc'!S57+'DO z_mc_vramci_prahy'!S57+'DO do_prahy_z_ceska'!S57-'VY vramci_mc'!S57-'VY mimomc_vramci_prahy'!S57-'VY mimoprahu_vramci_ceska'!S57-'VY zahranici'!S57</f>
        <v>-199</v>
      </c>
      <c r="AL57" s="29">
        <f>'DO vramci_mc'!T57+'DO z_mc_vramci_prahy'!T57+'DO do_prahy_z_ceska'!T57-'VY vramci_mc'!T57-'VY mimomc_vramci_prahy'!T57-'VY mimoprahu_vramci_ceska'!T57-'VY zahranici'!T57</f>
        <v>-63</v>
      </c>
      <c r="AM57" s="29">
        <f>'DO vramci_mc'!U57+'DO z_mc_vramci_prahy'!U57+'DO do_prahy_z_ceska'!U57-'VY vramci_mc'!U57-'VY mimomc_vramci_prahy'!U57-'VY mimoprahu_vramci_ceska'!U57-'VY zahranici'!U57</f>
        <v>-28</v>
      </c>
      <c r="AN57" s="29">
        <f>'DO vramci_mc'!V57+'DO z_mc_vramci_prahy'!V57+'DO do_prahy_z_ceska'!V57-'VY vramci_mc'!V57-'VY mimomc_vramci_prahy'!V57-'VY mimoprahu_vramci_ceska'!V57-'VY zahranici'!V57</f>
        <v>28</v>
      </c>
      <c r="AO57" s="29">
        <f>'DO vramci_mc'!W57+'DO z_mc_vramci_prahy'!W57+'DO do_prahy_z_ceska'!W57-'VY vramci_mc'!W57-'VY mimomc_vramci_prahy'!W57-'VY mimoprahu_vramci_ceska'!W57-'VY zahranici'!W57</f>
        <v>-3</v>
      </c>
      <c r="AP57" s="29">
        <f>'DO vramci_mc'!X57+'DO z_mc_vramci_prahy'!X57+'DO do_prahy_z_ceska'!X57-'VY vramci_mc'!X57-'VY mimomc_vramci_prahy'!X57-'VY mimoprahu_vramci_ceska'!X57-'VY zahranici'!X57</f>
        <v>-45</v>
      </c>
      <c r="AQ57" s="30">
        <f>'DO vramci_mc'!Y57+'DO z_mc_vramci_prahy'!Y57+'DO do_prahy_z_ceska'!Y57-'VY vramci_mc'!Y57-'VY mimomc_vramci_prahy'!Y57-'VY mimoprahu_vramci_ceska'!Y57-'VY zahranici'!Y57</f>
        <v>-92</v>
      </c>
    </row>
    <row r="58" spans="2:43" x14ac:dyDescent="0.35">
      <c r="B58" s="13" t="str">
        <f>'DO vramci_mc'!B58</f>
        <v>Praha-Petrovice</v>
      </c>
      <c r="C58" s="15">
        <f>'DO vramci_mc'!Z58+'DO z_mc_vramci_prahy'!Z58+'DO do_prahy_z_ceska'!Z58-'VY vramci_mc'!Z58-'VY mimomc_vramci_prahy'!Z58-'VY mimoprahu_vramci_ceska'!Z58-'VY zahranici'!Z58</f>
        <v>-2003</v>
      </c>
      <c r="D58" s="15">
        <f t="shared" si="17"/>
        <v>-140</v>
      </c>
      <c r="E58" s="20">
        <f t="shared" si="18"/>
        <v>-119</v>
      </c>
      <c r="F58" s="21">
        <f t="shared" si="8"/>
        <v>5.9410883674488268E-2</v>
      </c>
      <c r="G58" s="20">
        <f t="shared" si="19"/>
        <v>-6</v>
      </c>
      <c r="H58" s="21">
        <f t="shared" si="10"/>
        <v>2.9955067398901645E-3</v>
      </c>
      <c r="I58" s="20">
        <f t="shared" si="20"/>
        <v>-15</v>
      </c>
      <c r="J58" s="21">
        <f t="shared" si="11"/>
        <v>7.4887668497254116E-3</v>
      </c>
      <c r="K58" s="15">
        <f t="shared" si="21"/>
        <v>-1383</v>
      </c>
      <c r="L58" s="21">
        <f t="shared" si="12"/>
        <v>0.69046430354468302</v>
      </c>
      <c r="M58" s="15">
        <f t="shared" si="22"/>
        <v>-63</v>
      </c>
      <c r="N58" s="21">
        <f t="shared" si="13"/>
        <v>3.1452820768846729E-2</v>
      </c>
      <c r="O58" s="15">
        <f t="shared" si="23"/>
        <v>-361</v>
      </c>
      <c r="P58" s="24">
        <f t="shared" si="14"/>
        <v>0.1802296555167249</v>
      </c>
      <c r="Q58" s="15">
        <f t="shared" si="24"/>
        <v>0</v>
      </c>
      <c r="R58" s="21">
        <f t="shared" si="15"/>
        <v>0</v>
      </c>
      <c r="S58" s="15">
        <f t="shared" si="25"/>
        <v>-56</v>
      </c>
      <c r="T58" s="26">
        <f t="shared" si="16"/>
        <v>2.7958062905641536E-2</v>
      </c>
      <c r="U58" s="29">
        <f>'DO vramci_mc'!C58+'DO z_mc_vramci_prahy'!C58+'DO do_prahy_z_ceska'!C58-'VY vramci_mc'!C58-'VY mimomc_vramci_prahy'!C58-'VY mimoprahu_vramci_ceska'!C58-'VY zahranici'!C58</f>
        <v>-66</v>
      </c>
      <c r="V58" s="29">
        <f>'DO vramci_mc'!D58+'DO z_mc_vramci_prahy'!D58+'DO do_prahy_z_ceska'!D58-'VY vramci_mc'!D58-'VY mimomc_vramci_prahy'!D58-'VY mimoprahu_vramci_ceska'!D58-'VY zahranici'!D58</f>
        <v>-5</v>
      </c>
      <c r="W58" s="29">
        <f>'DO vramci_mc'!E58+'DO z_mc_vramci_prahy'!E58+'DO do_prahy_z_ceska'!E58-'VY vramci_mc'!E58-'VY mimomc_vramci_prahy'!E58-'VY mimoprahu_vramci_ceska'!E58-'VY zahranici'!E58</f>
        <v>-1274</v>
      </c>
      <c r="X58" s="29">
        <f>'DO vramci_mc'!F58+'DO z_mc_vramci_prahy'!F58+'DO do_prahy_z_ceska'!F58-'VY vramci_mc'!F58-'VY mimomc_vramci_prahy'!F58-'VY mimoprahu_vramci_ceska'!F58-'VY zahranici'!F58</f>
        <v>-378</v>
      </c>
      <c r="Y58" s="29">
        <f>'DO vramci_mc'!G58+'DO z_mc_vramci_prahy'!G58+'DO do_prahy_z_ceska'!G58-'VY vramci_mc'!G58-'VY mimomc_vramci_prahy'!G58-'VY mimoprahu_vramci_ceska'!G58-'VY zahranici'!G58</f>
        <v>17</v>
      </c>
      <c r="Z58" s="29">
        <f>'DO vramci_mc'!H58+'DO z_mc_vramci_prahy'!H58+'DO do_prahy_z_ceska'!H58-'VY vramci_mc'!H58-'VY mimomc_vramci_prahy'!H58-'VY mimoprahu_vramci_ceska'!H58-'VY zahranici'!H58</f>
        <v>0</v>
      </c>
      <c r="AA58" s="29">
        <f>'DO vramci_mc'!I58+'DO z_mc_vramci_prahy'!I58+'DO do_prahy_z_ceska'!I58-'VY vramci_mc'!I58-'VY mimomc_vramci_prahy'!I58-'VY mimoprahu_vramci_ceska'!I58-'VY zahranici'!I58</f>
        <v>-6</v>
      </c>
      <c r="AB58" s="29">
        <f>'DO vramci_mc'!J58+'DO z_mc_vramci_prahy'!J58+'DO do_prahy_z_ceska'!J58-'VY vramci_mc'!J58-'VY mimomc_vramci_prahy'!J58-'VY mimoprahu_vramci_ceska'!J58-'VY zahranici'!J58</f>
        <v>-5</v>
      </c>
      <c r="AC58" s="29">
        <f>'DO vramci_mc'!K58+'DO z_mc_vramci_prahy'!K58+'DO do_prahy_z_ceska'!K58-'VY vramci_mc'!K58-'VY mimomc_vramci_prahy'!K58-'VY mimoprahu_vramci_ceska'!K58-'VY zahranici'!K58</f>
        <v>-119</v>
      </c>
      <c r="AD58" s="29">
        <f>'DO vramci_mc'!L58+'DO z_mc_vramci_prahy'!L58+'DO do_prahy_z_ceska'!L58-'VY vramci_mc'!L58-'VY mimomc_vramci_prahy'!L58-'VY mimoprahu_vramci_ceska'!L58-'VY zahranici'!L58</f>
        <v>0</v>
      </c>
      <c r="AE58" s="29">
        <f>'DO vramci_mc'!M58+'DO z_mc_vramci_prahy'!M58+'DO do_prahy_z_ceska'!M58-'VY vramci_mc'!M58-'VY mimomc_vramci_prahy'!M58-'VY mimoprahu_vramci_ceska'!M58-'VY zahranici'!M58</f>
        <v>-22</v>
      </c>
      <c r="AF58" s="29">
        <f>'DO vramci_mc'!N58+'DO z_mc_vramci_prahy'!N58+'DO do_prahy_z_ceska'!N58-'VY vramci_mc'!N58-'VY mimomc_vramci_prahy'!N58-'VY mimoprahu_vramci_ceska'!N58-'VY zahranici'!N58</f>
        <v>0</v>
      </c>
      <c r="AG58" s="29">
        <f>'DO vramci_mc'!O58+'DO z_mc_vramci_prahy'!O58+'DO do_prahy_z_ceska'!O58-'VY vramci_mc'!O58-'VY mimomc_vramci_prahy'!O58-'VY mimoprahu_vramci_ceska'!O58-'VY zahranici'!O58</f>
        <v>-15</v>
      </c>
      <c r="AH58" s="29">
        <f>'DO vramci_mc'!P58+'DO z_mc_vramci_prahy'!P58+'DO do_prahy_z_ceska'!P58-'VY vramci_mc'!P58-'VY mimomc_vramci_prahy'!P58-'VY mimoprahu_vramci_ceska'!P58-'VY zahranici'!P58</f>
        <v>0</v>
      </c>
      <c r="AI58" s="29">
        <f>'DO vramci_mc'!Q58+'DO z_mc_vramci_prahy'!Q58+'DO do_prahy_z_ceska'!Q58-'VY vramci_mc'!Q58-'VY mimomc_vramci_prahy'!Q58-'VY mimoprahu_vramci_ceska'!Q58-'VY zahranici'!Q58</f>
        <v>0</v>
      </c>
      <c r="AJ58" s="29">
        <f>'DO vramci_mc'!R58+'DO z_mc_vramci_prahy'!R58+'DO do_prahy_z_ceska'!R58-'VY vramci_mc'!R58-'VY mimomc_vramci_prahy'!R58-'VY mimoprahu_vramci_ceska'!R58-'VY zahranici'!R58</f>
        <v>-1</v>
      </c>
      <c r="AK58" s="29">
        <f>'DO vramci_mc'!S58+'DO z_mc_vramci_prahy'!S58+'DO do_prahy_z_ceska'!S58-'VY vramci_mc'!S58-'VY mimomc_vramci_prahy'!S58-'VY mimoprahu_vramci_ceska'!S58-'VY zahranici'!S58</f>
        <v>-54</v>
      </c>
      <c r="AL58" s="29">
        <f>'DO vramci_mc'!T58+'DO z_mc_vramci_prahy'!T58+'DO do_prahy_z_ceska'!T58-'VY vramci_mc'!T58-'VY mimomc_vramci_prahy'!T58-'VY mimoprahu_vramci_ceska'!T58-'VY zahranici'!T58</f>
        <v>-9</v>
      </c>
      <c r="AM58" s="29">
        <f>'DO vramci_mc'!U58+'DO z_mc_vramci_prahy'!U58+'DO do_prahy_z_ceska'!U58-'VY vramci_mc'!U58-'VY mimomc_vramci_prahy'!U58-'VY mimoprahu_vramci_ceska'!U58-'VY zahranici'!U58</f>
        <v>-14</v>
      </c>
      <c r="AN58" s="29">
        <f>'DO vramci_mc'!V58+'DO z_mc_vramci_prahy'!V58+'DO do_prahy_z_ceska'!V58-'VY vramci_mc'!V58-'VY mimomc_vramci_prahy'!V58-'VY mimoprahu_vramci_ceska'!V58-'VY zahranici'!V58</f>
        <v>-1</v>
      </c>
      <c r="AO58" s="29">
        <f>'DO vramci_mc'!W58+'DO z_mc_vramci_prahy'!W58+'DO do_prahy_z_ceska'!W58-'VY vramci_mc'!W58-'VY mimomc_vramci_prahy'!W58-'VY mimoprahu_vramci_ceska'!W58-'VY zahranici'!W58</f>
        <v>0</v>
      </c>
      <c r="AP58" s="29">
        <f>'DO vramci_mc'!X58+'DO z_mc_vramci_prahy'!X58+'DO do_prahy_z_ceska'!X58-'VY vramci_mc'!X58-'VY mimomc_vramci_prahy'!X58-'VY mimoprahu_vramci_ceska'!X58-'VY zahranici'!X58</f>
        <v>-29</v>
      </c>
      <c r="AQ58" s="30">
        <f>'DO vramci_mc'!Y58+'DO z_mc_vramci_prahy'!Y58+'DO do_prahy_z_ceska'!Y58-'VY vramci_mc'!Y58-'VY mimomc_vramci_prahy'!Y58-'VY mimoprahu_vramci_ceska'!Y58-'VY zahranici'!Y58</f>
        <v>-22</v>
      </c>
    </row>
    <row r="59" spans="2:43" x14ac:dyDescent="0.35">
      <c r="B59" s="13" t="str">
        <f>'DO vramci_mc'!B59</f>
        <v>Praha-Štěrboholy</v>
      </c>
      <c r="C59" s="15">
        <f>'DO vramci_mc'!Z59+'DO z_mc_vramci_prahy'!Z59+'DO do_prahy_z_ceska'!Z59-'VY vramci_mc'!Z59-'VY mimomc_vramci_prahy'!Z59-'VY mimoprahu_vramci_ceska'!Z59-'VY zahranici'!Z59</f>
        <v>623</v>
      </c>
      <c r="D59" s="15">
        <f t="shared" si="17"/>
        <v>2</v>
      </c>
      <c r="E59" s="20">
        <f t="shared" si="18"/>
        <v>-3</v>
      </c>
      <c r="F59" s="21">
        <f t="shared" si="8"/>
        <v>-4.815409309791332E-3</v>
      </c>
      <c r="G59" s="20">
        <f t="shared" si="19"/>
        <v>3</v>
      </c>
      <c r="H59" s="21">
        <f t="shared" si="10"/>
        <v>4.815409309791332E-3</v>
      </c>
      <c r="I59" s="20">
        <f t="shared" si="20"/>
        <v>2</v>
      </c>
      <c r="J59" s="21">
        <f t="shared" si="11"/>
        <v>3.2102728731942215E-3</v>
      </c>
      <c r="K59" s="15">
        <f t="shared" si="21"/>
        <v>231</v>
      </c>
      <c r="L59" s="21">
        <f t="shared" si="12"/>
        <v>0.3707865168539326</v>
      </c>
      <c r="M59" s="15">
        <f t="shared" si="22"/>
        <v>-4</v>
      </c>
      <c r="N59" s="21">
        <f t="shared" si="13"/>
        <v>-6.420545746388443E-3</v>
      </c>
      <c r="O59" s="15">
        <f t="shared" si="23"/>
        <v>352</v>
      </c>
      <c r="P59" s="24">
        <f t="shared" si="14"/>
        <v>0.565008025682183</v>
      </c>
      <c r="Q59" s="15">
        <f t="shared" si="24"/>
        <v>0</v>
      </c>
      <c r="R59" s="21">
        <f t="shared" si="15"/>
        <v>0</v>
      </c>
      <c r="S59" s="15">
        <f t="shared" si="25"/>
        <v>42</v>
      </c>
      <c r="T59" s="26">
        <f t="shared" si="16"/>
        <v>6.741573033707865E-2</v>
      </c>
      <c r="U59" s="29">
        <f>'DO vramci_mc'!C59+'DO z_mc_vramci_prahy'!C59+'DO do_prahy_z_ceska'!C59-'VY vramci_mc'!C59-'VY mimomc_vramci_prahy'!C59-'VY mimoprahu_vramci_ceska'!C59-'VY zahranici'!C59</f>
        <v>32</v>
      </c>
      <c r="V59" s="29">
        <f>'DO vramci_mc'!D59+'DO z_mc_vramci_prahy'!D59+'DO do_prahy_z_ceska'!D59-'VY vramci_mc'!D59-'VY mimomc_vramci_prahy'!D59-'VY mimoprahu_vramci_ceska'!D59-'VY zahranici'!D59</f>
        <v>6</v>
      </c>
      <c r="W59" s="29">
        <f>'DO vramci_mc'!E59+'DO z_mc_vramci_prahy'!E59+'DO do_prahy_z_ceska'!E59-'VY vramci_mc'!E59-'VY mimomc_vramci_prahy'!E59-'VY mimoprahu_vramci_ceska'!E59-'VY zahranici'!E59</f>
        <v>140</v>
      </c>
      <c r="X59" s="29">
        <f>'DO vramci_mc'!F59+'DO z_mc_vramci_prahy'!F59+'DO do_prahy_z_ceska'!F59-'VY vramci_mc'!F59-'VY mimomc_vramci_prahy'!F59-'VY mimoprahu_vramci_ceska'!F59-'VY zahranici'!F59</f>
        <v>326</v>
      </c>
      <c r="Y59" s="29">
        <f>'DO vramci_mc'!G59+'DO z_mc_vramci_prahy'!G59+'DO do_prahy_z_ceska'!G59-'VY vramci_mc'!G59-'VY mimomc_vramci_prahy'!G59-'VY mimoprahu_vramci_ceska'!G59-'VY zahranici'!G59</f>
        <v>26</v>
      </c>
      <c r="Z59" s="29">
        <f>'DO vramci_mc'!H59+'DO z_mc_vramci_prahy'!H59+'DO do_prahy_z_ceska'!H59-'VY vramci_mc'!H59-'VY mimomc_vramci_prahy'!H59-'VY mimoprahu_vramci_ceska'!H59-'VY zahranici'!H59</f>
        <v>0</v>
      </c>
      <c r="AA59" s="29">
        <f>'DO vramci_mc'!I59+'DO z_mc_vramci_prahy'!I59+'DO do_prahy_z_ceska'!I59-'VY vramci_mc'!I59-'VY mimomc_vramci_prahy'!I59-'VY mimoprahu_vramci_ceska'!I59-'VY zahranici'!I59</f>
        <v>3</v>
      </c>
      <c r="AB59" s="29">
        <f>'DO vramci_mc'!J59+'DO z_mc_vramci_prahy'!J59+'DO do_prahy_z_ceska'!J59-'VY vramci_mc'!J59-'VY mimomc_vramci_prahy'!J59-'VY mimoprahu_vramci_ceska'!J59-'VY zahranici'!J59</f>
        <v>-2</v>
      </c>
      <c r="AC59" s="29">
        <f>'DO vramci_mc'!K59+'DO z_mc_vramci_prahy'!K59+'DO do_prahy_z_ceska'!K59-'VY vramci_mc'!K59-'VY mimomc_vramci_prahy'!K59-'VY mimoprahu_vramci_ceska'!K59-'VY zahranici'!K59</f>
        <v>-3</v>
      </c>
      <c r="AD59" s="29">
        <f>'DO vramci_mc'!L59+'DO z_mc_vramci_prahy'!L59+'DO do_prahy_z_ceska'!L59-'VY vramci_mc'!L59-'VY mimomc_vramci_prahy'!L59-'VY mimoprahu_vramci_ceska'!L59-'VY zahranici'!L59</f>
        <v>2</v>
      </c>
      <c r="AE59" s="29">
        <f>'DO vramci_mc'!M59+'DO z_mc_vramci_prahy'!M59+'DO do_prahy_z_ceska'!M59-'VY vramci_mc'!M59-'VY mimomc_vramci_prahy'!M59-'VY mimoprahu_vramci_ceska'!M59-'VY zahranici'!M59</f>
        <v>32</v>
      </c>
      <c r="AF59" s="29">
        <f>'DO vramci_mc'!N59+'DO z_mc_vramci_prahy'!N59+'DO do_prahy_z_ceska'!N59-'VY vramci_mc'!N59-'VY mimomc_vramci_prahy'!N59-'VY mimoprahu_vramci_ceska'!N59-'VY zahranici'!N59</f>
        <v>0</v>
      </c>
      <c r="AG59" s="29">
        <f>'DO vramci_mc'!O59+'DO z_mc_vramci_prahy'!O59+'DO do_prahy_z_ceska'!O59-'VY vramci_mc'!O59-'VY mimomc_vramci_prahy'!O59-'VY mimoprahu_vramci_ceska'!O59-'VY zahranici'!O59</f>
        <v>15</v>
      </c>
      <c r="AH59" s="29">
        <f>'DO vramci_mc'!P59+'DO z_mc_vramci_prahy'!P59+'DO do_prahy_z_ceska'!P59-'VY vramci_mc'!P59-'VY mimomc_vramci_prahy'!P59-'VY mimoprahu_vramci_ceska'!P59-'VY zahranici'!P59</f>
        <v>0</v>
      </c>
      <c r="AI59" s="29">
        <f>'DO vramci_mc'!Q59+'DO z_mc_vramci_prahy'!Q59+'DO do_prahy_z_ceska'!Q59-'VY vramci_mc'!Q59-'VY mimomc_vramci_prahy'!Q59-'VY mimoprahu_vramci_ceska'!Q59-'VY zahranici'!Q59</f>
        <v>1</v>
      </c>
      <c r="AJ59" s="29">
        <f>'DO vramci_mc'!R59+'DO z_mc_vramci_prahy'!R59+'DO do_prahy_z_ceska'!R59-'VY vramci_mc'!R59-'VY mimomc_vramci_prahy'!R59-'VY mimoprahu_vramci_ceska'!R59-'VY zahranici'!R59</f>
        <v>0</v>
      </c>
      <c r="AK59" s="29">
        <f>'DO vramci_mc'!S59+'DO z_mc_vramci_prahy'!S59+'DO do_prahy_z_ceska'!S59-'VY vramci_mc'!S59-'VY mimomc_vramci_prahy'!S59-'VY mimoprahu_vramci_ceska'!S59-'VY zahranici'!S59</f>
        <v>-6</v>
      </c>
      <c r="AL59" s="29">
        <f>'DO vramci_mc'!T59+'DO z_mc_vramci_prahy'!T59+'DO do_prahy_z_ceska'!T59-'VY vramci_mc'!T59-'VY mimomc_vramci_prahy'!T59-'VY mimoprahu_vramci_ceska'!T59-'VY zahranici'!T59</f>
        <v>1</v>
      </c>
      <c r="AM59" s="29">
        <f>'DO vramci_mc'!U59+'DO z_mc_vramci_prahy'!U59+'DO do_prahy_z_ceska'!U59-'VY vramci_mc'!U59-'VY mimomc_vramci_prahy'!U59-'VY mimoprahu_vramci_ceska'!U59-'VY zahranici'!U59</f>
        <v>1</v>
      </c>
      <c r="AN59" s="29">
        <f>'DO vramci_mc'!V59+'DO z_mc_vramci_prahy'!V59+'DO do_prahy_z_ceska'!V59-'VY vramci_mc'!V59-'VY mimomc_vramci_prahy'!V59-'VY mimoprahu_vramci_ceska'!V59-'VY zahranici'!V59</f>
        <v>4</v>
      </c>
      <c r="AO59" s="29">
        <f>'DO vramci_mc'!W59+'DO z_mc_vramci_prahy'!W59+'DO do_prahy_z_ceska'!W59-'VY vramci_mc'!W59-'VY mimomc_vramci_prahy'!W59-'VY mimoprahu_vramci_ceska'!W59-'VY zahranici'!W59</f>
        <v>1</v>
      </c>
      <c r="AP59" s="29">
        <f>'DO vramci_mc'!X59+'DO z_mc_vramci_prahy'!X59+'DO do_prahy_z_ceska'!X59-'VY vramci_mc'!X59-'VY mimomc_vramci_prahy'!X59-'VY mimoprahu_vramci_ceska'!X59-'VY zahranici'!X59</f>
        <v>40</v>
      </c>
      <c r="AQ59" s="30">
        <f>'DO vramci_mc'!Y59+'DO z_mc_vramci_prahy'!Y59+'DO do_prahy_z_ceska'!Y59-'VY vramci_mc'!Y59-'VY mimomc_vramci_prahy'!Y59-'VY mimoprahu_vramci_ceska'!Y59-'VY zahranici'!Y59</f>
        <v>4</v>
      </c>
    </row>
    <row r="60" spans="2:43" ht="15" thickBot="1" x14ac:dyDescent="0.4">
      <c r="B60" s="14" t="str">
        <f>'DO vramci_mc'!B60</f>
        <v>Praha 18</v>
      </c>
      <c r="C60" s="16">
        <f>'DO vramci_mc'!Z60+'DO z_mc_vramci_prahy'!Z60+'DO do_prahy_z_ceska'!Z60-'VY vramci_mc'!Z60-'VY mimomc_vramci_prahy'!Z60-'VY mimoprahu_vramci_ceska'!Z60-'VY zahranici'!Z60</f>
        <v>-1709</v>
      </c>
      <c r="D60" s="16">
        <f t="shared" si="17"/>
        <v>-137</v>
      </c>
      <c r="E60" s="22">
        <f t="shared" si="18"/>
        <v>-114</v>
      </c>
      <c r="F60" s="27">
        <f t="shared" si="8"/>
        <v>6.6705675833820949E-2</v>
      </c>
      <c r="G60" s="22">
        <f t="shared" si="19"/>
        <v>-9</v>
      </c>
      <c r="H60" s="27">
        <f t="shared" si="10"/>
        <v>5.2662375658279695E-3</v>
      </c>
      <c r="I60" s="22">
        <f t="shared" si="20"/>
        <v>-14</v>
      </c>
      <c r="J60" s="27">
        <f t="shared" si="11"/>
        <v>8.1919251023990641E-3</v>
      </c>
      <c r="K60" s="16">
        <f t="shared" si="21"/>
        <v>-1586</v>
      </c>
      <c r="L60" s="27">
        <f t="shared" si="12"/>
        <v>0.92802808660035108</v>
      </c>
      <c r="M60" s="16">
        <f t="shared" si="22"/>
        <v>-74</v>
      </c>
      <c r="N60" s="27">
        <f t="shared" si="13"/>
        <v>4.3300175541252192E-2</v>
      </c>
      <c r="O60" s="16">
        <f t="shared" si="23"/>
        <v>95</v>
      </c>
      <c r="P60" s="59">
        <f t="shared" si="14"/>
        <v>-5.5588063194850788E-2</v>
      </c>
      <c r="Q60" s="16">
        <f t="shared" si="24"/>
        <v>-1</v>
      </c>
      <c r="R60" s="27">
        <f t="shared" si="15"/>
        <v>5.8513750731421885E-4</v>
      </c>
      <c r="S60" s="16">
        <f t="shared" si="25"/>
        <v>-6</v>
      </c>
      <c r="T60" s="28">
        <f t="shared" si="16"/>
        <v>3.5108250438853129E-3</v>
      </c>
      <c r="U60" s="31">
        <f>'DO vramci_mc'!C60+'DO z_mc_vramci_prahy'!C60+'DO do_prahy_z_ceska'!C60-'VY vramci_mc'!C60-'VY mimomc_vramci_prahy'!C60-'VY mimoprahu_vramci_ceska'!C60-'VY zahranici'!C60</f>
        <v>-36</v>
      </c>
      <c r="V60" s="31">
        <f>'DO vramci_mc'!D60+'DO z_mc_vramci_prahy'!D60+'DO do_prahy_z_ceska'!D60-'VY vramci_mc'!D60-'VY mimomc_vramci_prahy'!D60-'VY mimoprahu_vramci_ceska'!D60-'VY zahranici'!D60</f>
        <v>36</v>
      </c>
      <c r="W60" s="31">
        <f>'DO vramci_mc'!E60+'DO z_mc_vramci_prahy'!E60+'DO do_prahy_z_ceska'!E60-'VY vramci_mc'!E60-'VY mimomc_vramci_prahy'!E60-'VY mimoprahu_vramci_ceska'!E60-'VY zahranici'!E60</f>
        <v>-1709</v>
      </c>
      <c r="X60" s="31">
        <f>'DO vramci_mc'!F60+'DO z_mc_vramci_prahy'!F60+'DO do_prahy_z_ceska'!F60-'VY vramci_mc'!F60-'VY mimomc_vramci_prahy'!F60-'VY mimoprahu_vramci_ceska'!F60-'VY zahranici'!F60</f>
        <v>43</v>
      </c>
      <c r="Y60" s="31">
        <f>'DO vramci_mc'!G60+'DO z_mc_vramci_prahy'!G60+'DO do_prahy_z_ceska'!G60-'VY vramci_mc'!G60-'VY mimomc_vramci_prahy'!G60-'VY mimoprahu_vramci_ceska'!G60-'VY zahranici'!G60</f>
        <v>52</v>
      </c>
      <c r="Z60" s="31">
        <f>'DO vramci_mc'!H60+'DO z_mc_vramci_prahy'!H60+'DO do_prahy_z_ceska'!H60-'VY vramci_mc'!H60-'VY mimomc_vramci_prahy'!H60-'VY mimoprahu_vramci_ceska'!H60-'VY zahranici'!H60</f>
        <v>-1</v>
      </c>
      <c r="AA60" s="31">
        <f>'DO vramci_mc'!I60+'DO z_mc_vramci_prahy'!I60+'DO do_prahy_z_ceska'!I60-'VY vramci_mc'!I60-'VY mimomc_vramci_prahy'!I60-'VY mimoprahu_vramci_ceska'!I60-'VY zahranici'!I60</f>
        <v>-9</v>
      </c>
      <c r="AB60" s="31">
        <f>'DO vramci_mc'!J60+'DO z_mc_vramci_prahy'!J60+'DO do_prahy_z_ceska'!J60-'VY vramci_mc'!J60-'VY mimomc_vramci_prahy'!J60-'VY mimoprahu_vramci_ceska'!J60-'VY zahranici'!J60</f>
        <v>-9</v>
      </c>
      <c r="AC60" s="31">
        <f>'DO vramci_mc'!K60+'DO z_mc_vramci_prahy'!K60+'DO do_prahy_z_ceska'!K60-'VY vramci_mc'!K60-'VY mimomc_vramci_prahy'!K60-'VY mimoprahu_vramci_ceska'!K60-'VY zahranici'!K60</f>
        <v>-114</v>
      </c>
      <c r="AD60" s="31">
        <f>'DO vramci_mc'!L60+'DO z_mc_vramci_prahy'!L60+'DO do_prahy_z_ceska'!L60-'VY vramci_mc'!L60-'VY mimomc_vramci_prahy'!L60-'VY mimoprahu_vramci_ceska'!L60-'VY zahranici'!L60</f>
        <v>3</v>
      </c>
      <c r="AE60" s="31">
        <f>'DO vramci_mc'!M60+'DO z_mc_vramci_prahy'!M60+'DO do_prahy_z_ceska'!M60-'VY vramci_mc'!M60-'VY mimomc_vramci_prahy'!M60-'VY mimoprahu_vramci_ceska'!M60-'VY zahranici'!M60</f>
        <v>53</v>
      </c>
      <c r="AF60" s="31">
        <f>'DO vramci_mc'!N60+'DO z_mc_vramci_prahy'!N60+'DO do_prahy_z_ceska'!N60-'VY vramci_mc'!N60-'VY mimomc_vramci_prahy'!N60-'VY mimoprahu_vramci_ceska'!N60-'VY zahranici'!N60</f>
        <v>1</v>
      </c>
      <c r="AG60" s="31">
        <f>'DO vramci_mc'!O60+'DO z_mc_vramci_prahy'!O60+'DO do_prahy_z_ceska'!O60-'VY vramci_mc'!O60-'VY mimomc_vramci_prahy'!O60-'VY mimoprahu_vramci_ceska'!O60-'VY zahranici'!O60</f>
        <v>55</v>
      </c>
      <c r="AH60" s="31">
        <f>'DO vramci_mc'!P60+'DO z_mc_vramci_prahy'!P60+'DO do_prahy_z_ceska'!P60-'VY vramci_mc'!P60-'VY mimomc_vramci_prahy'!P60-'VY mimoprahu_vramci_ceska'!P60-'VY zahranici'!P60</f>
        <v>2</v>
      </c>
      <c r="AI60" s="31">
        <f>'DO vramci_mc'!Q60+'DO z_mc_vramci_prahy'!Q60+'DO do_prahy_z_ceska'!Q60-'VY vramci_mc'!Q60-'VY mimomc_vramci_prahy'!Q60-'VY mimoprahu_vramci_ceska'!Q60-'VY zahranici'!Q60</f>
        <v>1</v>
      </c>
      <c r="AJ60" s="31">
        <f>'DO vramci_mc'!R60+'DO z_mc_vramci_prahy'!R60+'DO do_prahy_z_ceska'!R60-'VY vramci_mc'!R60-'VY mimomc_vramci_prahy'!R60-'VY mimoprahu_vramci_ceska'!R60-'VY zahranici'!R60</f>
        <v>0</v>
      </c>
      <c r="AK60" s="31">
        <f>'DO vramci_mc'!S60+'DO z_mc_vramci_prahy'!S60+'DO do_prahy_z_ceska'!S60-'VY vramci_mc'!S60-'VY mimomc_vramci_prahy'!S60-'VY mimoprahu_vramci_ceska'!S60-'VY zahranici'!S60</f>
        <v>-63</v>
      </c>
      <c r="AL60" s="31">
        <f>'DO vramci_mc'!T60+'DO z_mc_vramci_prahy'!T60+'DO do_prahy_z_ceska'!T60-'VY vramci_mc'!T60-'VY mimomc_vramci_prahy'!T60-'VY mimoprahu_vramci_ceska'!T60-'VY zahranici'!T60</f>
        <v>-14</v>
      </c>
      <c r="AM60" s="31">
        <f>'DO vramci_mc'!U60+'DO z_mc_vramci_prahy'!U60+'DO do_prahy_z_ceska'!U60-'VY vramci_mc'!U60-'VY mimomc_vramci_prahy'!U60-'VY mimoprahu_vramci_ceska'!U60-'VY zahranici'!U60</f>
        <v>-18</v>
      </c>
      <c r="AN60" s="31">
        <f>'DO vramci_mc'!V60+'DO z_mc_vramci_prahy'!V60+'DO do_prahy_z_ceska'!V60-'VY vramci_mc'!V60-'VY mimomc_vramci_prahy'!V60-'VY mimoprahu_vramci_ceska'!V60-'VY zahranici'!V60</f>
        <v>12</v>
      </c>
      <c r="AO60" s="31">
        <f>'DO vramci_mc'!W60+'DO z_mc_vramci_prahy'!W60+'DO do_prahy_z_ceska'!W60-'VY vramci_mc'!W60-'VY mimomc_vramci_prahy'!W60-'VY mimoprahu_vramci_ceska'!W60-'VY zahranici'!W60</f>
        <v>3</v>
      </c>
      <c r="AP60" s="31">
        <f>'DO vramci_mc'!X60+'DO z_mc_vramci_prahy'!X60+'DO do_prahy_z_ceska'!X60-'VY vramci_mc'!X60-'VY mimomc_vramci_prahy'!X60-'VY mimoprahu_vramci_ceska'!X60-'VY zahranici'!X60</f>
        <v>40</v>
      </c>
      <c r="AQ60" s="32">
        <f>'DO vramci_mc'!Y60+'DO z_mc_vramci_prahy'!Y60+'DO do_prahy_z_ceska'!Y60-'VY vramci_mc'!Y60-'VY mimomc_vramci_prahy'!Y60-'VY mimoprahu_vramci_ceska'!Y60-'VY zahranici'!Y60</f>
        <v>-37</v>
      </c>
    </row>
  </sheetData>
  <autoFilter ref="B3:AQ60" xr:uid="{1DDC885D-89C4-45A6-A31F-7662B31C5F69}"/>
  <mergeCells count="11">
    <mergeCell ref="I2:J2"/>
    <mergeCell ref="E2:F2"/>
    <mergeCell ref="B2:B3"/>
    <mergeCell ref="C2:C3"/>
    <mergeCell ref="D2:D3"/>
    <mergeCell ref="G2:H2"/>
    <mergeCell ref="K2:L2"/>
    <mergeCell ref="S2:T2"/>
    <mergeCell ref="Q2:R2"/>
    <mergeCell ref="O2:P2"/>
    <mergeCell ref="M2:N2"/>
  </mergeCells>
  <conditionalFormatting sqref="C4:C60">
    <cfRule type="cellIs" dxfId="1" priority="2" operator="greaterThan">
      <formula>0</formula>
    </cfRule>
  </conditionalFormatting>
  <conditionalFormatting sqref="D4:D60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E0550-3608-4620-A5A6-249D5AA58F18}">
  <sheetPr>
    <tabColor theme="5" tint="0.59999389629810485"/>
  </sheetPr>
  <dimension ref="B1:Z61"/>
  <sheetViews>
    <sheetView zoomScale="80" zoomScaleNormal="80" workbookViewId="0">
      <selection activeCell="B4" sqref="B4"/>
    </sheetView>
  </sheetViews>
  <sheetFormatPr defaultRowHeight="14.5" x14ac:dyDescent="0.35"/>
  <cols>
    <col min="1" max="1" width="8.7265625" style="7"/>
    <col min="2" max="2" width="24.26953125" style="7" bestFit="1" customWidth="1"/>
    <col min="3" max="3" width="11.26953125" style="7" bestFit="1" customWidth="1"/>
    <col min="4" max="4" width="8" style="7" bestFit="1" customWidth="1"/>
    <col min="5" max="5" width="8.7265625" style="7" bestFit="1" customWidth="1"/>
    <col min="6" max="6" width="11.54296875" style="7" bestFit="1" customWidth="1"/>
    <col min="7" max="7" width="12.453125" style="7" bestFit="1" customWidth="1"/>
    <col min="8" max="8" width="12.26953125" style="7" bestFit="1" customWidth="1"/>
    <col min="9" max="10" width="8.7265625" style="7"/>
    <col min="11" max="11" width="9.26953125" style="7" bestFit="1" customWidth="1"/>
    <col min="12" max="12" width="16" style="7" bestFit="1" customWidth="1"/>
    <col min="13" max="13" width="17.1796875" style="7" bestFit="1" customWidth="1"/>
    <col min="14" max="14" width="17.26953125" style="7" bestFit="1" customWidth="1"/>
    <col min="15" max="15" width="13.54296875" style="7" bestFit="1" customWidth="1"/>
    <col min="16" max="16" width="12.81640625" style="7" bestFit="1" customWidth="1"/>
    <col min="17" max="17" width="13" style="7" bestFit="1" customWidth="1"/>
    <col min="18" max="18" width="12.7265625" style="7" bestFit="1" customWidth="1"/>
    <col min="19" max="19" width="13.7265625" style="7" bestFit="1" customWidth="1"/>
    <col min="20" max="20" width="13.81640625" style="7" bestFit="1" customWidth="1"/>
    <col min="21" max="21" width="13.54296875" style="7" bestFit="1" customWidth="1"/>
    <col min="22" max="22" width="22.1796875" style="7" bestFit="1" customWidth="1"/>
    <col min="23" max="23" width="18.54296875" style="7" bestFit="1" customWidth="1"/>
    <col min="24" max="24" width="10.1796875" style="7" bestFit="1" customWidth="1"/>
    <col min="25" max="25" width="13" style="7" bestFit="1" customWidth="1"/>
    <col min="26" max="26" width="14.54296875" style="7" bestFit="1" customWidth="1"/>
    <col min="27" max="16384" width="8.7265625" style="7"/>
  </cols>
  <sheetData>
    <row r="1" spans="2:26" ht="18.5" x14ac:dyDescent="0.45">
      <c r="B1" s="9" t="s">
        <v>152</v>
      </c>
      <c r="C1" s="9"/>
      <c r="D1" s="9"/>
      <c r="E1" s="9"/>
      <c r="F1" s="9"/>
    </row>
    <row r="2" spans="2:26" x14ac:dyDescent="0.35">
      <c r="B2" s="8" t="s">
        <v>59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15</v>
      </c>
      <c r="O2" s="8">
        <v>17</v>
      </c>
      <c r="P2" s="8">
        <v>18</v>
      </c>
      <c r="Q2" s="8">
        <v>19</v>
      </c>
      <c r="R2" s="8">
        <v>21</v>
      </c>
      <c r="S2" s="8">
        <v>23</v>
      </c>
      <c r="T2" s="8">
        <v>24</v>
      </c>
      <c r="U2" s="8">
        <v>26</v>
      </c>
      <c r="V2" s="8">
        <v>38</v>
      </c>
      <c r="W2" s="8">
        <v>62</v>
      </c>
      <c r="X2" s="8">
        <v>99</v>
      </c>
      <c r="Y2" s="8">
        <v>999</v>
      </c>
      <c r="Z2" s="8" t="s">
        <v>58</v>
      </c>
    </row>
    <row r="3" spans="2:26" x14ac:dyDescent="0.35">
      <c r="B3" s="8" t="s">
        <v>151</v>
      </c>
      <c r="C3" s="8" t="s">
        <v>119</v>
      </c>
      <c r="D3" s="8" t="s">
        <v>120</v>
      </c>
      <c r="E3" s="8" t="s">
        <v>121</v>
      </c>
      <c r="F3" s="8" t="s">
        <v>142</v>
      </c>
      <c r="G3" s="8" t="s">
        <v>123</v>
      </c>
      <c r="H3" s="8" t="s">
        <v>124</v>
      </c>
      <c r="I3" s="8" t="s">
        <v>125</v>
      </c>
      <c r="J3" s="8" t="s">
        <v>126</v>
      </c>
      <c r="K3" s="8" t="s">
        <v>127</v>
      </c>
      <c r="L3" s="8" t="s">
        <v>128</v>
      </c>
      <c r="M3" s="8" t="s">
        <v>129</v>
      </c>
      <c r="N3" s="8" t="s">
        <v>143</v>
      </c>
      <c r="O3" s="8" t="s">
        <v>131</v>
      </c>
      <c r="P3" s="8" t="s">
        <v>132</v>
      </c>
      <c r="Q3" s="8" t="s">
        <v>144</v>
      </c>
      <c r="R3" s="8" t="s">
        <v>145</v>
      </c>
      <c r="S3" s="8" t="s">
        <v>133</v>
      </c>
      <c r="T3" s="8" t="s">
        <v>134</v>
      </c>
      <c r="U3" s="8" t="s">
        <v>135</v>
      </c>
      <c r="V3" s="8" t="s">
        <v>136</v>
      </c>
      <c r="W3" s="8" t="s">
        <v>137</v>
      </c>
      <c r="X3" s="8" t="s">
        <v>138</v>
      </c>
      <c r="Y3" s="8" t="s">
        <v>139</v>
      </c>
      <c r="Z3" s="8" t="s">
        <v>140</v>
      </c>
    </row>
    <row r="4" spans="2:26" hidden="1" x14ac:dyDescent="0.35">
      <c r="B4" s="7" t="s">
        <v>60</v>
      </c>
      <c r="C4" s="7">
        <v>59</v>
      </c>
      <c r="D4" s="7">
        <v>10</v>
      </c>
      <c r="E4" s="7">
        <v>2475</v>
      </c>
      <c r="F4" s="7">
        <v>572</v>
      </c>
      <c r="G4" s="7">
        <v>54</v>
      </c>
      <c r="H4" s="7">
        <v>3</v>
      </c>
      <c r="I4" s="7">
        <v>14</v>
      </c>
      <c r="J4" s="7">
        <v>12</v>
      </c>
      <c r="K4" s="7">
        <v>480</v>
      </c>
      <c r="L4" s="7">
        <v>4</v>
      </c>
      <c r="M4" s="7">
        <v>17</v>
      </c>
      <c r="N4" s="7">
        <v>2</v>
      </c>
      <c r="O4" s="7">
        <v>21</v>
      </c>
      <c r="P4" s="7">
        <v>2</v>
      </c>
      <c r="Q4" s="7">
        <v>1</v>
      </c>
      <c r="S4" s="7">
        <v>82</v>
      </c>
      <c r="T4" s="7">
        <v>17</v>
      </c>
      <c r="U4" s="7">
        <v>33</v>
      </c>
      <c r="V4" s="7">
        <v>3</v>
      </c>
      <c r="X4" s="7">
        <v>67</v>
      </c>
      <c r="Y4" s="7">
        <v>37</v>
      </c>
      <c r="Z4" s="7">
        <v>3965</v>
      </c>
    </row>
    <row r="5" spans="2:26" hidden="1" x14ac:dyDescent="0.35">
      <c r="B5" s="7" t="s">
        <v>61</v>
      </c>
      <c r="C5" s="7">
        <v>135</v>
      </c>
      <c r="D5" s="7">
        <v>11</v>
      </c>
      <c r="E5" s="7">
        <v>6100</v>
      </c>
      <c r="F5" s="7">
        <v>1341</v>
      </c>
      <c r="G5" s="7">
        <v>127</v>
      </c>
      <c r="H5" s="7">
        <v>11</v>
      </c>
      <c r="I5" s="7">
        <v>47</v>
      </c>
      <c r="J5" s="7">
        <v>27</v>
      </c>
      <c r="K5" s="7">
        <v>938</v>
      </c>
      <c r="L5" s="7">
        <v>1</v>
      </c>
      <c r="M5" s="7">
        <v>47</v>
      </c>
      <c r="N5" s="7">
        <v>3</v>
      </c>
      <c r="O5" s="7">
        <v>23</v>
      </c>
      <c r="R5" s="7">
        <v>1</v>
      </c>
      <c r="S5" s="7">
        <v>241</v>
      </c>
      <c r="T5" s="7">
        <v>54</v>
      </c>
      <c r="U5" s="7">
        <v>79</v>
      </c>
      <c r="V5" s="7">
        <v>2</v>
      </c>
      <c r="W5" s="7">
        <v>3</v>
      </c>
      <c r="X5" s="7">
        <v>156</v>
      </c>
      <c r="Y5" s="7">
        <v>84</v>
      </c>
      <c r="Z5" s="7">
        <v>9431</v>
      </c>
    </row>
    <row r="6" spans="2:26" hidden="1" x14ac:dyDescent="0.35">
      <c r="B6" s="7" t="s">
        <v>62</v>
      </c>
      <c r="C6" s="7">
        <v>269</v>
      </c>
      <c r="D6" s="7">
        <v>13</v>
      </c>
      <c r="E6" s="7">
        <v>10086</v>
      </c>
      <c r="F6" s="7">
        <v>2196</v>
      </c>
      <c r="G6" s="7">
        <v>205</v>
      </c>
      <c r="H6" s="7">
        <v>13</v>
      </c>
      <c r="I6" s="7">
        <v>69</v>
      </c>
      <c r="J6" s="7">
        <v>36</v>
      </c>
      <c r="K6" s="7">
        <v>1055</v>
      </c>
      <c r="L6" s="7">
        <v>3</v>
      </c>
      <c r="M6" s="7">
        <v>49</v>
      </c>
      <c r="N6" s="7">
        <v>6</v>
      </c>
      <c r="O6" s="7">
        <v>39</v>
      </c>
      <c r="P6" s="7">
        <v>4</v>
      </c>
      <c r="S6" s="7">
        <v>341</v>
      </c>
      <c r="T6" s="7">
        <v>96</v>
      </c>
      <c r="U6" s="7">
        <v>109</v>
      </c>
      <c r="V6" s="7">
        <v>2</v>
      </c>
      <c r="W6" s="7">
        <v>6</v>
      </c>
      <c r="X6" s="7">
        <v>233</v>
      </c>
      <c r="Y6" s="7">
        <v>129</v>
      </c>
      <c r="Z6" s="7">
        <v>14959</v>
      </c>
    </row>
    <row r="7" spans="2:26" hidden="1" x14ac:dyDescent="0.35">
      <c r="B7" s="7" t="s">
        <v>63</v>
      </c>
      <c r="C7" s="7">
        <v>539</v>
      </c>
      <c r="D7" s="7">
        <v>20</v>
      </c>
      <c r="E7" s="7">
        <v>16643</v>
      </c>
      <c r="F7" s="7">
        <v>4316</v>
      </c>
      <c r="G7" s="7">
        <v>415</v>
      </c>
      <c r="H7" s="7">
        <v>14</v>
      </c>
      <c r="I7" s="7">
        <v>146</v>
      </c>
      <c r="J7" s="7">
        <v>44</v>
      </c>
      <c r="K7" s="7">
        <v>858</v>
      </c>
      <c r="L7" s="7">
        <v>4</v>
      </c>
      <c r="M7" s="7">
        <v>86</v>
      </c>
      <c r="N7" s="7">
        <v>8</v>
      </c>
      <c r="O7" s="7">
        <v>59</v>
      </c>
      <c r="R7" s="7">
        <v>1</v>
      </c>
      <c r="S7" s="7">
        <v>728</v>
      </c>
      <c r="T7" s="7">
        <v>201</v>
      </c>
      <c r="U7" s="7">
        <v>199</v>
      </c>
      <c r="V7" s="7">
        <v>3</v>
      </c>
      <c r="W7" s="7">
        <v>6</v>
      </c>
      <c r="X7" s="7">
        <v>527</v>
      </c>
      <c r="Y7" s="7">
        <v>192</v>
      </c>
      <c r="Z7" s="7">
        <v>25009</v>
      </c>
    </row>
    <row r="8" spans="2:26" hidden="1" x14ac:dyDescent="0.35">
      <c r="B8" s="7" t="s">
        <v>64</v>
      </c>
      <c r="C8" s="7">
        <v>313</v>
      </c>
      <c r="D8" s="7">
        <v>16</v>
      </c>
      <c r="E8" s="7">
        <v>11405</v>
      </c>
      <c r="F8" s="7">
        <v>3042</v>
      </c>
      <c r="G8" s="7">
        <v>331</v>
      </c>
      <c r="H8" s="7">
        <v>12</v>
      </c>
      <c r="I8" s="7">
        <v>101</v>
      </c>
      <c r="J8" s="7">
        <v>33</v>
      </c>
      <c r="K8" s="7">
        <v>559</v>
      </c>
      <c r="L8" s="7">
        <v>5</v>
      </c>
      <c r="M8" s="7">
        <v>70</v>
      </c>
      <c r="N8" s="7">
        <v>10</v>
      </c>
      <c r="O8" s="7">
        <v>58</v>
      </c>
      <c r="P8" s="7">
        <v>1</v>
      </c>
      <c r="S8" s="7">
        <v>520</v>
      </c>
      <c r="T8" s="7">
        <v>174</v>
      </c>
      <c r="U8" s="7">
        <v>117</v>
      </c>
      <c r="V8" s="7">
        <v>9</v>
      </c>
      <c r="W8" s="7">
        <v>4</v>
      </c>
      <c r="X8" s="7">
        <v>375</v>
      </c>
      <c r="Y8" s="7">
        <v>143</v>
      </c>
      <c r="Z8" s="7">
        <v>17298</v>
      </c>
    </row>
    <row r="9" spans="2:26" hidden="1" x14ac:dyDescent="0.35">
      <c r="B9" s="7" t="s">
        <v>65</v>
      </c>
      <c r="C9" s="7">
        <v>407</v>
      </c>
      <c r="D9" s="7">
        <v>30</v>
      </c>
      <c r="E9" s="7">
        <v>13413</v>
      </c>
      <c r="F9" s="7">
        <v>3094</v>
      </c>
      <c r="G9" s="7">
        <v>330</v>
      </c>
      <c r="H9" s="7">
        <v>19</v>
      </c>
      <c r="I9" s="7">
        <v>127</v>
      </c>
      <c r="J9" s="7">
        <v>29</v>
      </c>
      <c r="K9" s="7">
        <v>659</v>
      </c>
      <c r="L9" s="7">
        <v>9</v>
      </c>
      <c r="M9" s="7">
        <v>61</v>
      </c>
      <c r="N9" s="7">
        <v>5</v>
      </c>
      <c r="O9" s="7">
        <v>108</v>
      </c>
      <c r="P9" s="7">
        <v>3</v>
      </c>
      <c r="Q9" s="7">
        <v>1</v>
      </c>
      <c r="R9" s="7">
        <v>2</v>
      </c>
      <c r="S9" s="7">
        <v>566</v>
      </c>
      <c r="T9" s="7">
        <v>153</v>
      </c>
      <c r="U9" s="7">
        <v>177</v>
      </c>
      <c r="V9" s="7">
        <v>13</v>
      </c>
      <c r="W9" s="7">
        <v>9</v>
      </c>
      <c r="X9" s="7">
        <v>429</v>
      </c>
      <c r="Y9" s="7">
        <v>197</v>
      </c>
      <c r="Z9" s="7">
        <v>19841</v>
      </c>
    </row>
    <row r="10" spans="2:26" hidden="1" x14ac:dyDescent="0.35">
      <c r="B10" s="7" t="s">
        <v>66</v>
      </c>
      <c r="C10" s="7">
        <v>108</v>
      </c>
      <c r="D10" s="7">
        <v>6</v>
      </c>
      <c r="E10" s="7">
        <v>6218</v>
      </c>
      <c r="F10" s="7">
        <v>1129</v>
      </c>
      <c r="G10" s="7">
        <v>99</v>
      </c>
      <c r="H10" s="7">
        <v>6</v>
      </c>
      <c r="I10" s="7">
        <v>75</v>
      </c>
      <c r="J10" s="7">
        <v>17</v>
      </c>
      <c r="K10" s="7">
        <v>356</v>
      </c>
      <c r="M10" s="7">
        <v>17</v>
      </c>
      <c r="N10" s="7">
        <v>2</v>
      </c>
      <c r="O10" s="7">
        <v>36</v>
      </c>
      <c r="S10" s="7">
        <v>248</v>
      </c>
      <c r="T10" s="7">
        <v>61</v>
      </c>
      <c r="U10" s="7">
        <v>104</v>
      </c>
      <c r="V10" s="7">
        <v>2</v>
      </c>
      <c r="W10" s="7">
        <v>10</v>
      </c>
      <c r="X10" s="7">
        <v>143</v>
      </c>
      <c r="Y10" s="7">
        <v>91</v>
      </c>
      <c r="Z10" s="7">
        <v>8728</v>
      </c>
    </row>
    <row r="11" spans="2:26" hidden="1" x14ac:dyDescent="0.35">
      <c r="B11" s="7" t="s">
        <v>67</v>
      </c>
      <c r="C11" s="7">
        <v>413</v>
      </c>
      <c r="D11" s="7">
        <v>9</v>
      </c>
      <c r="E11" s="7">
        <v>14687</v>
      </c>
      <c r="F11" s="7">
        <v>3146</v>
      </c>
      <c r="G11" s="7">
        <v>276</v>
      </c>
      <c r="H11" s="7">
        <v>15</v>
      </c>
      <c r="I11" s="7">
        <v>91</v>
      </c>
      <c r="J11" s="7">
        <v>26</v>
      </c>
      <c r="K11" s="7">
        <v>557</v>
      </c>
      <c r="L11" s="7">
        <v>5</v>
      </c>
      <c r="M11" s="7">
        <v>68</v>
      </c>
      <c r="N11" s="7">
        <v>7</v>
      </c>
      <c r="O11" s="7">
        <v>77</v>
      </c>
      <c r="P11" s="7">
        <v>1</v>
      </c>
      <c r="S11" s="7">
        <v>652</v>
      </c>
      <c r="T11" s="7">
        <v>133</v>
      </c>
      <c r="U11" s="7">
        <v>146</v>
      </c>
      <c r="V11" s="7">
        <v>4</v>
      </c>
      <c r="W11" s="7">
        <v>7</v>
      </c>
      <c r="X11" s="7">
        <v>398</v>
      </c>
      <c r="Y11" s="7">
        <v>178</v>
      </c>
      <c r="Z11" s="7">
        <v>20896</v>
      </c>
    </row>
    <row r="12" spans="2:26" hidden="1" x14ac:dyDescent="0.35">
      <c r="B12" s="7" t="s">
        <v>68</v>
      </c>
      <c r="C12" s="7">
        <v>286</v>
      </c>
      <c r="D12" s="7">
        <v>19</v>
      </c>
      <c r="E12" s="7">
        <v>8184</v>
      </c>
      <c r="F12" s="7">
        <v>2018</v>
      </c>
      <c r="G12" s="7">
        <v>185</v>
      </c>
      <c r="H12" s="7">
        <v>10</v>
      </c>
      <c r="I12" s="7">
        <v>40</v>
      </c>
      <c r="J12" s="7">
        <v>22</v>
      </c>
      <c r="K12" s="7">
        <v>235</v>
      </c>
      <c r="L12" s="7">
        <v>3</v>
      </c>
      <c r="M12" s="7">
        <v>43</v>
      </c>
      <c r="N12" s="7">
        <v>1</v>
      </c>
      <c r="O12" s="7">
        <v>55</v>
      </c>
      <c r="P12" s="7">
        <v>1</v>
      </c>
      <c r="Q12" s="7">
        <v>1</v>
      </c>
      <c r="R12" s="7">
        <v>1</v>
      </c>
      <c r="S12" s="7">
        <v>349</v>
      </c>
      <c r="T12" s="7">
        <v>125</v>
      </c>
      <c r="U12" s="7">
        <v>71</v>
      </c>
      <c r="W12" s="7">
        <v>7</v>
      </c>
      <c r="X12" s="7">
        <v>235</v>
      </c>
      <c r="Y12" s="7">
        <v>112</v>
      </c>
      <c r="Z12" s="7">
        <v>12003</v>
      </c>
    </row>
    <row r="13" spans="2:26" hidden="1" x14ac:dyDescent="0.35">
      <c r="B13" s="7" t="s">
        <v>69</v>
      </c>
      <c r="C13" s="7">
        <v>550</v>
      </c>
      <c r="D13" s="7">
        <v>23</v>
      </c>
      <c r="E13" s="7">
        <v>14892</v>
      </c>
      <c r="F13" s="7">
        <v>4164</v>
      </c>
      <c r="G13" s="7">
        <v>368</v>
      </c>
      <c r="H13" s="7">
        <v>14</v>
      </c>
      <c r="I13" s="7">
        <v>99</v>
      </c>
      <c r="J13" s="7">
        <v>39</v>
      </c>
      <c r="K13" s="7">
        <v>758</v>
      </c>
      <c r="L13" s="7">
        <v>6</v>
      </c>
      <c r="M13" s="7">
        <v>57</v>
      </c>
      <c r="N13" s="7">
        <v>6</v>
      </c>
      <c r="O13" s="7">
        <v>72</v>
      </c>
      <c r="P13" s="7">
        <v>3</v>
      </c>
      <c r="Q13" s="7">
        <v>1</v>
      </c>
      <c r="S13" s="7">
        <v>629</v>
      </c>
      <c r="T13" s="7">
        <v>180</v>
      </c>
      <c r="U13" s="7">
        <v>143</v>
      </c>
      <c r="V13" s="7">
        <v>9</v>
      </c>
      <c r="W13" s="7">
        <v>7</v>
      </c>
      <c r="X13" s="7">
        <v>429</v>
      </c>
      <c r="Y13" s="7">
        <v>195</v>
      </c>
      <c r="Z13" s="7">
        <v>22644</v>
      </c>
    </row>
    <row r="14" spans="2:26" hidden="1" x14ac:dyDescent="0.35">
      <c r="B14" s="7" t="s">
        <v>70</v>
      </c>
      <c r="C14" s="7">
        <v>10</v>
      </c>
      <c r="D14" s="7">
        <v>6</v>
      </c>
      <c r="E14" s="7">
        <v>194</v>
      </c>
      <c r="F14" s="7">
        <v>107</v>
      </c>
      <c r="G14" s="7">
        <v>11</v>
      </c>
      <c r="I14" s="7">
        <v>3</v>
      </c>
      <c r="K14" s="7">
        <v>7</v>
      </c>
      <c r="L14" s="7">
        <v>1</v>
      </c>
      <c r="M14" s="7">
        <v>1</v>
      </c>
      <c r="O14" s="7">
        <v>23</v>
      </c>
      <c r="S14" s="7">
        <v>14</v>
      </c>
      <c r="T14" s="7">
        <v>1</v>
      </c>
      <c r="U14" s="7">
        <v>2</v>
      </c>
      <c r="V14" s="7">
        <v>2</v>
      </c>
      <c r="W14" s="7">
        <v>4</v>
      </c>
      <c r="X14" s="7">
        <v>13</v>
      </c>
      <c r="Y14" s="7">
        <v>5</v>
      </c>
      <c r="Z14" s="7">
        <v>404</v>
      </c>
    </row>
    <row r="15" spans="2:26" hidden="1" x14ac:dyDescent="0.35">
      <c r="B15" s="7" t="s">
        <v>71</v>
      </c>
      <c r="C15" s="7">
        <v>4</v>
      </c>
      <c r="E15" s="7">
        <v>28</v>
      </c>
      <c r="F15" s="7">
        <v>64</v>
      </c>
      <c r="G15" s="7">
        <v>17</v>
      </c>
      <c r="I15" s="7">
        <v>1</v>
      </c>
      <c r="K15" s="7">
        <v>2</v>
      </c>
      <c r="O15" s="7">
        <v>3</v>
      </c>
      <c r="S15" s="7">
        <v>9</v>
      </c>
      <c r="T15" s="7">
        <v>2</v>
      </c>
      <c r="V15" s="7">
        <v>1</v>
      </c>
      <c r="X15" s="7">
        <v>5</v>
      </c>
      <c r="Z15" s="7">
        <v>136</v>
      </c>
    </row>
    <row r="16" spans="2:26" hidden="1" x14ac:dyDescent="0.35">
      <c r="B16" s="7" t="s">
        <v>72</v>
      </c>
      <c r="C16" s="7">
        <v>13</v>
      </c>
      <c r="E16" s="7">
        <v>137</v>
      </c>
      <c r="F16" s="7">
        <v>100</v>
      </c>
      <c r="G16" s="7">
        <v>21</v>
      </c>
      <c r="I16" s="7">
        <v>1</v>
      </c>
      <c r="J16" s="7">
        <v>2</v>
      </c>
      <c r="K16" s="7">
        <v>2</v>
      </c>
      <c r="M16" s="7">
        <v>4</v>
      </c>
      <c r="O16" s="7">
        <v>2</v>
      </c>
      <c r="S16" s="7">
        <v>34</v>
      </c>
      <c r="T16" s="7">
        <v>10</v>
      </c>
      <c r="X16" s="7">
        <v>13</v>
      </c>
      <c r="Y16" s="7">
        <v>5</v>
      </c>
      <c r="Z16" s="7">
        <v>344</v>
      </c>
    </row>
    <row r="17" spans="2:26" hidden="1" x14ac:dyDescent="0.35">
      <c r="B17" s="7" t="s">
        <v>73</v>
      </c>
      <c r="C17" s="7">
        <v>4</v>
      </c>
      <c r="D17" s="7">
        <v>18</v>
      </c>
      <c r="E17" s="7">
        <v>179</v>
      </c>
      <c r="F17" s="7">
        <v>140</v>
      </c>
      <c r="G17" s="7">
        <v>27</v>
      </c>
      <c r="I17" s="7">
        <v>4</v>
      </c>
      <c r="K17" s="7">
        <v>8</v>
      </c>
      <c r="L17" s="7">
        <v>1</v>
      </c>
      <c r="O17" s="7">
        <v>37</v>
      </c>
      <c r="S17" s="7">
        <v>5</v>
      </c>
      <c r="T17" s="7">
        <v>5</v>
      </c>
      <c r="U17" s="7">
        <v>2</v>
      </c>
      <c r="W17" s="7">
        <v>1</v>
      </c>
      <c r="X17" s="7">
        <v>13</v>
      </c>
      <c r="Y17" s="7">
        <v>5</v>
      </c>
      <c r="Z17" s="7">
        <v>449</v>
      </c>
    </row>
    <row r="18" spans="2:26" hidden="1" x14ac:dyDescent="0.35">
      <c r="B18" s="7" t="s">
        <v>74</v>
      </c>
      <c r="C18" s="7">
        <v>28</v>
      </c>
      <c r="D18" s="7">
        <v>1</v>
      </c>
      <c r="E18" s="7">
        <v>335</v>
      </c>
      <c r="F18" s="7">
        <v>263</v>
      </c>
      <c r="G18" s="7">
        <v>37</v>
      </c>
      <c r="I18" s="7">
        <v>2</v>
      </c>
      <c r="J18" s="7">
        <v>1</v>
      </c>
      <c r="K18" s="7">
        <v>6</v>
      </c>
      <c r="M18" s="7">
        <v>3</v>
      </c>
      <c r="O18" s="7">
        <v>10</v>
      </c>
      <c r="S18" s="7">
        <v>34</v>
      </c>
      <c r="T18" s="7">
        <v>14</v>
      </c>
      <c r="U18" s="7">
        <v>4</v>
      </c>
      <c r="W18" s="7">
        <v>2</v>
      </c>
      <c r="X18" s="7">
        <v>20</v>
      </c>
      <c r="Y18" s="7">
        <v>8</v>
      </c>
      <c r="Z18" s="7">
        <v>768</v>
      </c>
    </row>
    <row r="19" spans="2:26" hidden="1" x14ac:dyDescent="0.35">
      <c r="B19" s="7" t="s">
        <v>75</v>
      </c>
      <c r="C19" s="7">
        <v>105</v>
      </c>
      <c r="D19" s="7">
        <v>16</v>
      </c>
      <c r="E19" s="7">
        <v>2377</v>
      </c>
      <c r="F19" s="7">
        <v>778</v>
      </c>
      <c r="G19" s="7">
        <v>61</v>
      </c>
      <c r="H19" s="7">
        <v>3</v>
      </c>
      <c r="I19" s="7">
        <v>20</v>
      </c>
      <c r="J19" s="7">
        <v>6</v>
      </c>
      <c r="K19" s="7">
        <v>120</v>
      </c>
      <c r="L19" s="7">
        <v>6</v>
      </c>
      <c r="M19" s="7">
        <v>15</v>
      </c>
      <c r="N19" s="7">
        <v>1</v>
      </c>
      <c r="O19" s="7">
        <v>61</v>
      </c>
      <c r="P19" s="7">
        <v>3</v>
      </c>
      <c r="S19" s="7">
        <v>109</v>
      </c>
      <c r="T19" s="7">
        <v>33</v>
      </c>
      <c r="U19" s="7">
        <v>10</v>
      </c>
      <c r="V19" s="7">
        <v>4</v>
      </c>
      <c r="W19" s="7">
        <v>5</v>
      </c>
      <c r="X19" s="7">
        <v>102</v>
      </c>
      <c r="Y19" s="7">
        <v>46</v>
      </c>
      <c r="Z19" s="7">
        <v>3881</v>
      </c>
    </row>
    <row r="20" spans="2:26" x14ac:dyDescent="0.35">
      <c r="B20" s="7" t="s">
        <v>76</v>
      </c>
      <c r="C20" s="7">
        <v>14</v>
      </c>
      <c r="D20" s="7">
        <v>59</v>
      </c>
      <c r="E20" s="7">
        <v>185</v>
      </c>
      <c r="F20" s="7">
        <v>199</v>
      </c>
      <c r="G20" s="7">
        <v>24</v>
      </c>
      <c r="H20" s="7">
        <v>1</v>
      </c>
      <c r="I20" s="7">
        <v>11</v>
      </c>
      <c r="J20" s="7">
        <v>1</v>
      </c>
      <c r="K20" s="7">
        <v>14</v>
      </c>
      <c r="L20" s="7">
        <v>6</v>
      </c>
      <c r="M20" s="7">
        <v>3</v>
      </c>
      <c r="O20" s="7">
        <v>134</v>
      </c>
      <c r="P20" s="7">
        <v>7</v>
      </c>
      <c r="Q20" s="7">
        <v>1</v>
      </c>
      <c r="R20" s="7">
        <v>4</v>
      </c>
      <c r="S20" s="7">
        <v>20</v>
      </c>
      <c r="T20" s="7">
        <v>4</v>
      </c>
      <c r="U20" s="7">
        <v>2</v>
      </c>
      <c r="V20" s="7">
        <v>9</v>
      </c>
      <c r="W20" s="7">
        <v>4</v>
      </c>
      <c r="X20" s="7">
        <v>47</v>
      </c>
      <c r="Y20" s="7">
        <v>9</v>
      </c>
      <c r="Z20" s="7">
        <v>758</v>
      </c>
    </row>
    <row r="21" spans="2:26" hidden="1" x14ac:dyDescent="0.35">
      <c r="B21" s="7" t="s">
        <v>77</v>
      </c>
      <c r="C21" s="7">
        <v>15</v>
      </c>
      <c r="D21" s="7">
        <v>1</v>
      </c>
      <c r="E21" s="7">
        <v>156</v>
      </c>
      <c r="F21" s="7">
        <v>140</v>
      </c>
      <c r="G21" s="7">
        <v>14</v>
      </c>
      <c r="H21" s="7">
        <v>1</v>
      </c>
      <c r="I21" s="7">
        <v>3</v>
      </c>
      <c r="J21" s="7">
        <v>1</v>
      </c>
      <c r="K21" s="7">
        <v>1</v>
      </c>
      <c r="M21" s="7">
        <v>2</v>
      </c>
      <c r="O21" s="7">
        <v>8</v>
      </c>
      <c r="P21" s="7">
        <v>1</v>
      </c>
      <c r="S21" s="7">
        <v>23</v>
      </c>
      <c r="T21" s="7">
        <v>13</v>
      </c>
      <c r="V21" s="7">
        <v>1</v>
      </c>
      <c r="X21" s="7">
        <v>15</v>
      </c>
      <c r="Y21" s="7">
        <v>3</v>
      </c>
      <c r="Z21" s="7">
        <v>398</v>
      </c>
    </row>
    <row r="22" spans="2:26" hidden="1" x14ac:dyDescent="0.35">
      <c r="B22" s="7" t="s">
        <v>78</v>
      </c>
      <c r="C22" s="7">
        <v>17</v>
      </c>
      <c r="D22" s="7">
        <v>87</v>
      </c>
      <c r="E22" s="7">
        <v>227</v>
      </c>
      <c r="F22" s="7">
        <v>235</v>
      </c>
      <c r="G22" s="7">
        <v>21</v>
      </c>
      <c r="I22" s="7">
        <v>2</v>
      </c>
      <c r="J22" s="7">
        <v>1</v>
      </c>
      <c r="K22" s="7">
        <v>6</v>
      </c>
      <c r="L22" s="7">
        <v>9</v>
      </c>
      <c r="M22" s="7">
        <v>1</v>
      </c>
      <c r="O22" s="7">
        <v>202</v>
      </c>
      <c r="P22" s="7">
        <v>9</v>
      </c>
      <c r="Q22" s="7">
        <v>2</v>
      </c>
      <c r="S22" s="7">
        <v>11</v>
      </c>
      <c r="T22" s="7">
        <v>9</v>
      </c>
      <c r="U22" s="7">
        <v>5</v>
      </c>
      <c r="V22" s="7">
        <v>4</v>
      </c>
      <c r="W22" s="7">
        <v>3</v>
      </c>
      <c r="X22" s="7">
        <v>38</v>
      </c>
      <c r="Y22" s="7">
        <v>7</v>
      </c>
      <c r="Z22" s="7">
        <v>896</v>
      </c>
    </row>
    <row r="23" spans="2:26" hidden="1" x14ac:dyDescent="0.35">
      <c r="B23" s="7" t="s">
        <v>79</v>
      </c>
      <c r="C23" s="7">
        <v>2</v>
      </c>
      <c r="E23" s="7">
        <v>23</v>
      </c>
      <c r="F23" s="7">
        <v>16</v>
      </c>
      <c r="G23" s="7">
        <v>10</v>
      </c>
      <c r="H23" s="7">
        <v>1</v>
      </c>
      <c r="K23" s="7">
        <v>1</v>
      </c>
      <c r="M23" s="7">
        <v>2</v>
      </c>
      <c r="O23" s="7">
        <v>1</v>
      </c>
      <c r="S23" s="7">
        <v>5</v>
      </c>
      <c r="T23" s="7">
        <v>2</v>
      </c>
      <c r="X23" s="7">
        <v>5</v>
      </c>
      <c r="Y23" s="7">
        <v>2</v>
      </c>
      <c r="Z23" s="7">
        <v>70</v>
      </c>
    </row>
    <row r="24" spans="2:26" hidden="1" x14ac:dyDescent="0.35">
      <c r="B24" s="7" t="s">
        <v>80</v>
      </c>
      <c r="C24" s="7">
        <v>6</v>
      </c>
      <c r="E24" s="7">
        <v>144</v>
      </c>
      <c r="F24" s="7">
        <v>97</v>
      </c>
      <c r="G24" s="7">
        <v>18</v>
      </c>
      <c r="K24" s="7">
        <v>1</v>
      </c>
      <c r="M24" s="7">
        <v>1</v>
      </c>
      <c r="S24" s="7">
        <v>16</v>
      </c>
      <c r="T24" s="7">
        <v>6</v>
      </c>
      <c r="X24" s="7">
        <v>6</v>
      </c>
      <c r="Y24" s="7">
        <v>1</v>
      </c>
      <c r="Z24" s="7">
        <v>296</v>
      </c>
    </row>
    <row r="25" spans="2:26" hidden="1" x14ac:dyDescent="0.35">
      <c r="B25" s="7" t="s">
        <v>81</v>
      </c>
      <c r="D25" s="7">
        <v>1</v>
      </c>
      <c r="E25" s="7">
        <v>33</v>
      </c>
      <c r="F25" s="7">
        <v>17</v>
      </c>
      <c r="G25" s="7">
        <v>7</v>
      </c>
      <c r="L25" s="7">
        <v>1</v>
      </c>
      <c r="M25" s="7">
        <v>1</v>
      </c>
      <c r="O25" s="7">
        <v>2</v>
      </c>
      <c r="P25" s="7">
        <v>1</v>
      </c>
      <c r="S25" s="7">
        <v>4</v>
      </c>
      <c r="X25" s="7">
        <v>2</v>
      </c>
      <c r="Y25" s="7">
        <v>2</v>
      </c>
      <c r="Z25" s="7">
        <v>71</v>
      </c>
    </row>
    <row r="26" spans="2:26" hidden="1" x14ac:dyDescent="0.35">
      <c r="B26" s="7" t="s">
        <v>82</v>
      </c>
      <c r="C26" s="7">
        <v>11</v>
      </c>
      <c r="D26" s="7">
        <v>6</v>
      </c>
      <c r="E26" s="7">
        <v>245</v>
      </c>
      <c r="F26" s="7">
        <v>137</v>
      </c>
      <c r="G26" s="7">
        <v>13</v>
      </c>
      <c r="I26" s="7">
        <v>2</v>
      </c>
      <c r="K26" s="7">
        <v>12</v>
      </c>
      <c r="L26" s="7">
        <v>3</v>
      </c>
      <c r="M26" s="7">
        <v>3</v>
      </c>
      <c r="O26" s="7">
        <v>18</v>
      </c>
      <c r="P26" s="7">
        <v>1</v>
      </c>
      <c r="S26" s="7">
        <v>26</v>
      </c>
      <c r="T26" s="7">
        <v>8</v>
      </c>
      <c r="U26" s="7">
        <v>3</v>
      </c>
      <c r="W26" s="7">
        <v>1</v>
      </c>
      <c r="X26" s="7">
        <v>15</v>
      </c>
      <c r="Y26" s="7">
        <v>2</v>
      </c>
      <c r="Z26" s="7">
        <v>506</v>
      </c>
    </row>
    <row r="27" spans="2:26" hidden="1" x14ac:dyDescent="0.35">
      <c r="B27" s="7" t="s">
        <v>83</v>
      </c>
      <c r="C27" s="7">
        <v>45</v>
      </c>
      <c r="D27" s="7">
        <v>81</v>
      </c>
      <c r="E27" s="7">
        <v>941</v>
      </c>
      <c r="F27" s="7">
        <v>688</v>
      </c>
      <c r="G27" s="7">
        <v>82</v>
      </c>
      <c r="H27" s="7">
        <v>1</v>
      </c>
      <c r="I27" s="7">
        <v>7</v>
      </c>
      <c r="J27" s="7">
        <v>4</v>
      </c>
      <c r="K27" s="7">
        <v>66</v>
      </c>
      <c r="L27" s="7">
        <v>6</v>
      </c>
      <c r="M27" s="7">
        <v>27</v>
      </c>
      <c r="O27" s="7">
        <v>186</v>
      </c>
      <c r="P27" s="7">
        <v>4</v>
      </c>
      <c r="S27" s="7">
        <v>95</v>
      </c>
      <c r="T27" s="7">
        <v>44</v>
      </c>
      <c r="U27" s="7">
        <v>6</v>
      </c>
      <c r="V27" s="7">
        <v>6</v>
      </c>
      <c r="W27" s="7">
        <v>4</v>
      </c>
      <c r="X27" s="7">
        <v>100</v>
      </c>
      <c r="Y27" s="7">
        <v>25</v>
      </c>
      <c r="Z27" s="7">
        <v>2418</v>
      </c>
    </row>
    <row r="28" spans="2:26" hidden="1" x14ac:dyDescent="0.35">
      <c r="B28" s="7" t="s">
        <v>84</v>
      </c>
      <c r="C28" s="7">
        <v>66</v>
      </c>
      <c r="D28" s="7">
        <v>31</v>
      </c>
      <c r="E28" s="7">
        <v>1131</v>
      </c>
      <c r="F28" s="7">
        <v>775</v>
      </c>
      <c r="G28" s="7">
        <v>105</v>
      </c>
      <c r="I28" s="7">
        <v>7</v>
      </c>
      <c r="J28" s="7">
        <v>5</v>
      </c>
      <c r="K28" s="7">
        <v>21</v>
      </c>
      <c r="L28" s="7">
        <v>9</v>
      </c>
      <c r="M28" s="7">
        <v>5</v>
      </c>
      <c r="N28" s="7">
        <v>1</v>
      </c>
      <c r="O28" s="7">
        <v>271</v>
      </c>
      <c r="P28" s="7">
        <v>11</v>
      </c>
      <c r="Q28" s="7">
        <v>4</v>
      </c>
      <c r="S28" s="7">
        <v>94</v>
      </c>
      <c r="T28" s="7">
        <v>51</v>
      </c>
      <c r="U28" s="7">
        <v>7</v>
      </c>
      <c r="V28" s="7">
        <v>6</v>
      </c>
      <c r="W28" s="7">
        <v>8</v>
      </c>
      <c r="X28" s="7">
        <v>116</v>
      </c>
      <c r="Y28" s="7">
        <v>31</v>
      </c>
      <c r="Z28" s="7">
        <v>2755</v>
      </c>
    </row>
    <row r="29" spans="2:26" hidden="1" x14ac:dyDescent="0.35">
      <c r="B29" s="7" t="s">
        <v>85</v>
      </c>
      <c r="C29" s="7">
        <v>22</v>
      </c>
      <c r="E29" s="7">
        <v>562</v>
      </c>
      <c r="F29" s="7">
        <v>260</v>
      </c>
      <c r="G29" s="7">
        <v>35</v>
      </c>
      <c r="H29" s="7">
        <v>2</v>
      </c>
      <c r="I29" s="7">
        <v>6</v>
      </c>
      <c r="K29" s="7">
        <v>14</v>
      </c>
      <c r="M29" s="7">
        <v>18</v>
      </c>
      <c r="O29" s="7">
        <v>1</v>
      </c>
      <c r="S29" s="7">
        <v>50</v>
      </c>
      <c r="T29" s="7">
        <v>18</v>
      </c>
      <c r="U29" s="7">
        <v>10</v>
      </c>
      <c r="X29" s="7">
        <v>43</v>
      </c>
      <c r="Y29" s="7">
        <v>13</v>
      </c>
      <c r="Z29" s="7">
        <v>1054</v>
      </c>
    </row>
    <row r="30" spans="2:26" hidden="1" x14ac:dyDescent="0.35">
      <c r="B30" s="7" t="s">
        <v>86</v>
      </c>
      <c r="C30" s="7">
        <v>18</v>
      </c>
      <c r="D30" s="7">
        <v>4</v>
      </c>
      <c r="E30" s="7">
        <v>261</v>
      </c>
      <c r="F30" s="7">
        <v>183</v>
      </c>
      <c r="G30" s="7">
        <v>43</v>
      </c>
      <c r="I30" s="7">
        <v>5</v>
      </c>
      <c r="J30" s="7">
        <v>3</v>
      </c>
      <c r="K30" s="7">
        <v>18</v>
      </c>
      <c r="L30" s="7">
        <v>1</v>
      </c>
      <c r="M30" s="7">
        <v>5</v>
      </c>
      <c r="O30" s="7">
        <v>16</v>
      </c>
      <c r="Q30" s="7">
        <v>2</v>
      </c>
      <c r="S30" s="7">
        <v>29</v>
      </c>
      <c r="T30" s="7">
        <v>18</v>
      </c>
      <c r="U30" s="7">
        <v>5</v>
      </c>
      <c r="W30" s="7">
        <v>2</v>
      </c>
      <c r="X30" s="7">
        <v>19</v>
      </c>
      <c r="Y30" s="7">
        <v>11</v>
      </c>
      <c r="Z30" s="7">
        <v>643</v>
      </c>
    </row>
    <row r="31" spans="2:26" hidden="1" x14ac:dyDescent="0.35">
      <c r="B31" s="7" t="s">
        <v>87</v>
      </c>
      <c r="C31" s="7">
        <v>3</v>
      </c>
      <c r="E31" s="7">
        <v>65</v>
      </c>
      <c r="F31" s="7">
        <v>39</v>
      </c>
      <c r="G31" s="7">
        <v>3</v>
      </c>
      <c r="H31" s="7">
        <v>1</v>
      </c>
      <c r="I31" s="7">
        <v>1</v>
      </c>
      <c r="O31" s="7">
        <v>3</v>
      </c>
      <c r="S31" s="7">
        <v>1</v>
      </c>
      <c r="T31" s="7">
        <v>2</v>
      </c>
      <c r="W31" s="7">
        <v>1</v>
      </c>
      <c r="X31" s="7">
        <v>5</v>
      </c>
      <c r="Z31" s="7">
        <v>124</v>
      </c>
    </row>
    <row r="32" spans="2:26" hidden="1" x14ac:dyDescent="0.35">
      <c r="B32" s="7" t="s">
        <v>88</v>
      </c>
      <c r="C32" s="7">
        <v>3</v>
      </c>
      <c r="E32" s="7">
        <v>77</v>
      </c>
      <c r="F32" s="7">
        <v>42</v>
      </c>
      <c r="G32" s="7">
        <v>7</v>
      </c>
      <c r="H32" s="7">
        <v>1</v>
      </c>
      <c r="M32" s="7">
        <v>4</v>
      </c>
      <c r="O32" s="7">
        <v>1</v>
      </c>
      <c r="S32" s="7">
        <v>8</v>
      </c>
      <c r="T32" s="7">
        <v>3</v>
      </c>
      <c r="X32" s="7">
        <v>9</v>
      </c>
      <c r="Z32" s="7">
        <v>155</v>
      </c>
    </row>
    <row r="33" spans="2:26" hidden="1" x14ac:dyDescent="0.35">
      <c r="B33" s="7" t="s">
        <v>89</v>
      </c>
      <c r="C33" s="7">
        <v>19</v>
      </c>
      <c r="D33" s="7">
        <v>81</v>
      </c>
      <c r="E33" s="7">
        <v>498</v>
      </c>
      <c r="F33" s="7">
        <v>302</v>
      </c>
      <c r="G33" s="7">
        <v>24</v>
      </c>
      <c r="H33" s="7">
        <v>1</v>
      </c>
      <c r="I33" s="7">
        <v>12</v>
      </c>
      <c r="J33" s="7">
        <v>1</v>
      </c>
      <c r="K33" s="7">
        <v>40</v>
      </c>
      <c r="L33" s="7">
        <v>11</v>
      </c>
      <c r="M33" s="7">
        <v>1</v>
      </c>
      <c r="N33" s="7">
        <v>1</v>
      </c>
      <c r="O33" s="7">
        <v>424</v>
      </c>
      <c r="P33" s="7">
        <v>1</v>
      </c>
      <c r="R33" s="7">
        <v>3</v>
      </c>
      <c r="S33" s="7">
        <v>34</v>
      </c>
      <c r="T33" s="7">
        <v>11</v>
      </c>
      <c r="U33" s="7">
        <v>5</v>
      </c>
      <c r="V33" s="7">
        <v>9</v>
      </c>
      <c r="W33" s="7">
        <v>12</v>
      </c>
      <c r="X33" s="7">
        <v>82</v>
      </c>
      <c r="Y33" s="7">
        <v>10</v>
      </c>
      <c r="Z33" s="7">
        <v>1582</v>
      </c>
    </row>
    <row r="34" spans="2:26" hidden="1" x14ac:dyDescent="0.35">
      <c r="B34" s="7" t="s">
        <v>90</v>
      </c>
      <c r="C34" s="7">
        <v>24</v>
      </c>
      <c r="E34" s="7">
        <v>508</v>
      </c>
      <c r="F34" s="7">
        <v>226</v>
      </c>
      <c r="G34" s="7">
        <v>50</v>
      </c>
      <c r="I34" s="7">
        <v>1</v>
      </c>
      <c r="K34" s="7">
        <v>17</v>
      </c>
      <c r="M34" s="7">
        <v>4</v>
      </c>
      <c r="O34" s="7">
        <v>19</v>
      </c>
      <c r="S34" s="7">
        <v>42</v>
      </c>
      <c r="T34" s="7">
        <v>11</v>
      </c>
      <c r="U34" s="7">
        <v>3</v>
      </c>
      <c r="V34" s="7">
        <v>2</v>
      </c>
      <c r="W34" s="7">
        <v>2</v>
      </c>
      <c r="X34" s="7">
        <v>23</v>
      </c>
      <c r="Y34" s="7">
        <v>8</v>
      </c>
      <c r="Z34" s="7">
        <v>940</v>
      </c>
    </row>
    <row r="35" spans="2:26" hidden="1" x14ac:dyDescent="0.35">
      <c r="B35" s="7" t="s">
        <v>91</v>
      </c>
      <c r="C35" s="7">
        <v>13</v>
      </c>
      <c r="D35" s="7">
        <v>1</v>
      </c>
      <c r="E35" s="7">
        <v>349</v>
      </c>
      <c r="F35" s="7">
        <v>208</v>
      </c>
      <c r="G35" s="7">
        <v>25</v>
      </c>
      <c r="H35" s="7">
        <v>1</v>
      </c>
      <c r="I35" s="7">
        <v>4</v>
      </c>
      <c r="J35" s="7">
        <v>1</v>
      </c>
      <c r="K35" s="7">
        <v>23</v>
      </c>
      <c r="M35" s="7">
        <v>3</v>
      </c>
      <c r="O35" s="7">
        <v>8</v>
      </c>
      <c r="S35" s="7">
        <v>33</v>
      </c>
      <c r="T35" s="7">
        <v>21</v>
      </c>
      <c r="U35" s="7">
        <v>1</v>
      </c>
      <c r="V35" s="7">
        <v>1</v>
      </c>
      <c r="W35" s="7">
        <v>1</v>
      </c>
      <c r="X35" s="7">
        <v>23</v>
      </c>
      <c r="Y35" s="7">
        <v>4</v>
      </c>
      <c r="Z35" s="7">
        <v>720</v>
      </c>
    </row>
    <row r="36" spans="2:26" hidden="1" x14ac:dyDescent="0.35">
      <c r="B36" s="7" t="s">
        <v>92</v>
      </c>
      <c r="C36" s="7">
        <v>298</v>
      </c>
      <c r="D36" s="7">
        <v>10</v>
      </c>
      <c r="E36" s="7">
        <v>10883</v>
      </c>
      <c r="F36" s="7">
        <v>2287</v>
      </c>
      <c r="G36" s="7">
        <v>194</v>
      </c>
      <c r="H36" s="7">
        <v>11</v>
      </c>
      <c r="I36" s="7">
        <v>52</v>
      </c>
      <c r="J36" s="7">
        <v>23</v>
      </c>
      <c r="K36" s="7">
        <v>261</v>
      </c>
      <c r="L36" s="7">
        <v>3</v>
      </c>
      <c r="M36" s="7">
        <v>64</v>
      </c>
      <c r="N36" s="7">
        <v>2</v>
      </c>
      <c r="O36" s="7">
        <v>36</v>
      </c>
      <c r="P36" s="7">
        <v>1</v>
      </c>
      <c r="R36" s="7">
        <v>1</v>
      </c>
      <c r="S36" s="7">
        <v>434</v>
      </c>
      <c r="T36" s="7">
        <v>144</v>
      </c>
      <c r="U36" s="7">
        <v>87</v>
      </c>
      <c r="V36" s="7">
        <v>3</v>
      </c>
      <c r="W36" s="7">
        <v>2</v>
      </c>
      <c r="X36" s="7">
        <v>246</v>
      </c>
      <c r="Y36" s="7">
        <v>136</v>
      </c>
      <c r="Z36" s="7">
        <v>15178</v>
      </c>
    </row>
    <row r="37" spans="2:26" hidden="1" x14ac:dyDescent="0.35">
      <c r="B37" s="7" t="s">
        <v>93</v>
      </c>
      <c r="C37" s="7">
        <v>21</v>
      </c>
      <c r="E37" s="7">
        <v>373</v>
      </c>
      <c r="F37" s="7">
        <v>239</v>
      </c>
      <c r="G37" s="7">
        <v>53</v>
      </c>
      <c r="H37" s="7">
        <v>1</v>
      </c>
      <c r="I37" s="7">
        <v>3</v>
      </c>
      <c r="J37" s="7">
        <v>3</v>
      </c>
      <c r="K37" s="7">
        <v>2</v>
      </c>
      <c r="M37" s="7">
        <v>6</v>
      </c>
      <c r="S37" s="7">
        <v>36</v>
      </c>
      <c r="T37" s="7">
        <v>21</v>
      </c>
      <c r="U37" s="7">
        <v>1</v>
      </c>
      <c r="X37" s="7">
        <v>26</v>
      </c>
      <c r="Y37" s="7">
        <v>10</v>
      </c>
      <c r="Z37" s="7">
        <v>795</v>
      </c>
    </row>
    <row r="38" spans="2:26" hidden="1" x14ac:dyDescent="0.35">
      <c r="B38" s="7" t="s">
        <v>94</v>
      </c>
      <c r="C38" s="7">
        <v>29</v>
      </c>
      <c r="E38" s="7">
        <v>394</v>
      </c>
      <c r="F38" s="7">
        <v>246</v>
      </c>
      <c r="G38" s="7">
        <v>38</v>
      </c>
      <c r="I38" s="7">
        <v>4</v>
      </c>
      <c r="J38" s="7">
        <v>4</v>
      </c>
      <c r="K38" s="7">
        <v>71</v>
      </c>
      <c r="M38" s="7">
        <v>14</v>
      </c>
      <c r="S38" s="7">
        <v>30</v>
      </c>
      <c r="T38" s="7">
        <v>12</v>
      </c>
      <c r="U38" s="7">
        <v>1</v>
      </c>
      <c r="V38" s="7">
        <v>1</v>
      </c>
      <c r="X38" s="7">
        <v>21</v>
      </c>
      <c r="Y38" s="7">
        <v>11</v>
      </c>
      <c r="Z38" s="7">
        <v>876</v>
      </c>
    </row>
    <row r="39" spans="2:26" hidden="1" x14ac:dyDescent="0.35">
      <c r="B39" s="7" t="s">
        <v>95</v>
      </c>
      <c r="C39" s="7">
        <v>65</v>
      </c>
      <c r="D39" s="7">
        <v>1</v>
      </c>
      <c r="E39" s="7">
        <v>1315</v>
      </c>
      <c r="F39" s="7">
        <v>564</v>
      </c>
      <c r="G39" s="7">
        <v>58</v>
      </c>
      <c r="H39" s="7">
        <v>1</v>
      </c>
      <c r="I39" s="7">
        <v>9</v>
      </c>
      <c r="J39" s="7">
        <v>3</v>
      </c>
      <c r="K39" s="7">
        <v>51</v>
      </c>
      <c r="M39" s="7">
        <v>27</v>
      </c>
      <c r="N39" s="7">
        <v>2</v>
      </c>
      <c r="O39" s="7">
        <v>8</v>
      </c>
      <c r="P39" s="7">
        <v>1</v>
      </c>
      <c r="S39" s="7">
        <v>75</v>
      </c>
      <c r="T39" s="7">
        <v>47</v>
      </c>
      <c r="U39" s="7">
        <v>19</v>
      </c>
      <c r="V39" s="7">
        <v>1</v>
      </c>
      <c r="X39" s="7">
        <v>61</v>
      </c>
      <c r="Y39" s="7">
        <v>26</v>
      </c>
      <c r="Z39" s="7">
        <v>2334</v>
      </c>
    </row>
    <row r="40" spans="2:26" hidden="1" x14ac:dyDescent="0.35">
      <c r="B40" s="7" t="s">
        <v>96</v>
      </c>
      <c r="C40" s="7">
        <v>21</v>
      </c>
      <c r="E40" s="7">
        <v>836</v>
      </c>
      <c r="F40" s="7">
        <v>277</v>
      </c>
      <c r="G40" s="7">
        <v>46</v>
      </c>
      <c r="I40" s="7">
        <v>5</v>
      </c>
      <c r="J40" s="7">
        <v>2</v>
      </c>
      <c r="K40" s="7">
        <v>18</v>
      </c>
      <c r="M40" s="7">
        <v>6</v>
      </c>
      <c r="O40" s="7">
        <v>4</v>
      </c>
      <c r="S40" s="7">
        <v>45</v>
      </c>
      <c r="T40" s="7">
        <v>18</v>
      </c>
      <c r="U40" s="7">
        <v>4</v>
      </c>
      <c r="X40" s="7">
        <v>46</v>
      </c>
      <c r="Y40" s="7">
        <v>11</v>
      </c>
      <c r="Z40" s="7">
        <v>1339</v>
      </c>
    </row>
    <row r="41" spans="2:26" hidden="1" x14ac:dyDescent="0.35">
      <c r="B41" s="7" t="s">
        <v>97</v>
      </c>
      <c r="C41" s="7">
        <v>489</v>
      </c>
      <c r="D41" s="7">
        <v>6</v>
      </c>
      <c r="E41" s="7">
        <v>11742</v>
      </c>
      <c r="F41" s="7">
        <v>3139</v>
      </c>
      <c r="G41" s="7">
        <v>266</v>
      </c>
      <c r="H41" s="7">
        <v>3</v>
      </c>
      <c r="I41" s="7">
        <v>60</v>
      </c>
      <c r="J41" s="7">
        <v>21</v>
      </c>
      <c r="K41" s="7">
        <v>302</v>
      </c>
      <c r="L41" s="7">
        <v>3</v>
      </c>
      <c r="M41" s="7">
        <v>84</v>
      </c>
      <c r="N41" s="7">
        <v>5</v>
      </c>
      <c r="O41" s="7">
        <v>24</v>
      </c>
      <c r="P41" s="7">
        <v>3</v>
      </c>
      <c r="R41" s="7">
        <v>1</v>
      </c>
      <c r="S41" s="7">
        <v>489</v>
      </c>
      <c r="T41" s="7">
        <v>150</v>
      </c>
      <c r="U41" s="7">
        <v>81</v>
      </c>
      <c r="V41" s="7">
        <v>7</v>
      </c>
      <c r="W41" s="7">
        <v>3</v>
      </c>
      <c r="X41" s="7">
        <v>339</v>
      </c>
      <c r="Y41" s="7">
        <v>140</v>
      </c>
      <c r="Z41" s="7">
        <v>17357</v>
      </c>
    </row>
    <row r="42" spans="2:26" hidden="1" x14ac:dyDescent="0.35">
      <c r="B42" s="7" t="s">
        <v>98</v>
      </c>
      <c r="C42" s="7">
        <v>74</v>
      </c>
      <c r="E42" s="7">
        <v>1495</v>
      </c>
      <c r="F42" s="7">
        <v>594</v>
      </c>
      <c r="G42" s="7">
        <v>102</v>
      </c>
      <c r="H42" s="7">
        <v>4</v>
      </c>
      <c r="I42" s="7">
        <v>7</v>
      </c>
      <c r="J42" s="7">
        <v>2</v>
      </c>
      <c r="K42" s="7">
        <v>163</v>
      </c>
      <c r="L42" s="7">
        <v>1</v>
      </c>
      <c r="M42" s="7">
        <v>17</v>
      </c>
      <c r="N42" s="7">
        <v>1</v>
      </c>
      <c r="S42" s="7">
        <v>63</v>
      </c>
      <c r="T42" s="7">
        <v>35</v>
      </c>
      <c r="U42" s="7">
        <v>10</v>
      </c>
      <c r="X42" s="7">
        <v>75</v>
      </c>
      <c r="Y42" s="7">
        <v>28</v>
      </c>
      <c r="Z42" s="7">
        <v>2671</v>
      </c>
    </row>
    <row r="43" spans="2:26" hidden="1" x14ac:dyDescent="0.35">
      <c r="B43" s="7" t="s">
        <v>99</v>
      </c>
      <c r="C43" s="7">
        <v>91</v>
      </c>
      <c r="D43" s="7">
        <v>2</v>
      </c>
      <c r="E43" s="7">
        <v>1320</v>
      </c>
      <c r="F43" s="7">
        <v>579</v>
      </c>
      <c r="G43" s="7">
        <v>95</v>
      </c>
      <c r="H43" s="7">
        <v>4</v>
      </c>
      <c r="I43" s="7">
        <v>10</v>
      </c>
      <c r="J43" s="7">
        <v>4</v>
      </c>
      <c r="K43" s="7">
        <v>60</v>
      </c>
      <c r="M43" s="7">
        <v>14</v>
      </c>
      <c r="N43" s="7">
        <v>2</v>
      </c>
      <c r="O43" s="7">
        <v>2</v>
      </c>
      <c r="S43" s="7">
        <v>70</v>
      </c>
      <c r="T43" s="7">
        <v>41</v>
      </c>
      <c r="U43" s="7">
        <v>13</v>
      </c>
      <c r="X43" s="7">
        <v>61</v>
      </c>
      <c r="Y43" s="7">
        <v>23</v>
      </c>
      <c r="Z43" s="7">
        <v>2391</v>
      </c>
    </row>
    <row r="44" spans="2:26" hidden="1" x14ac:dyDescent="0.35">
      <c r="B44" s="7" t="s">
        <v>100</v>
      </c>
      <c r="C44" s="7">
        <v>350</v>
      </c>
      <c r="D44" s="7">
        <v>10</v>
      </c>
      <c r="E44" s="7">
        <v>8307</v>
      </c>
      <c r="F44" s="7">
        <v>2522</v>
      </c>
      <c r="G44" s="7">
        <v>258</v>
      </c>
      <c r="H44" s="7">
        <v>9</v>
      </c>
      <c r="I44" s="7">
        <v>56</v>
      </c>
      <c r="J44" s="7">
        <v>13</v>
      </c>
      <c r="K44" s="7">
        <v>249</v>
      </c>
      <c r="L44" s="7">
        <v>1</v>
      </c>
      <c r="M44" s="7">
        <v>66</v>
      </c>
      <c r="N44" s="7">
        <v>4</v>
      </c>
      <c r="O44" s="7">
        <v>36</v>
      </c>
      <c r="S44" s="7">
        <v>391</v>
      </c>
      <c r="T44" s="7">
        <v>121</v>
      </c>
      <c r="U44" s="7">
        <v>85</v>
      </c>
      <c r="V44" s="7">
        <v>7</v>
      </c>
      <c r="W44" s="7">
        <v>5</v>
      </c>
      <c r="X44" s="7">
        <v>271</v>
      </c>
      <c r="Y44" s="7">
        <v>102</v>
      </c>
      <c r="Z44" s="7">
        <v>12863</v>
      </c>
    </row>
    <row r="45" spans="2:26" hidden="1" x14ac:dyDescent="0.35">
      <c r="B45" s="7" t="s">
        <v>101</v>
      </c>
      <c r="C45" s="7">
        <v>16</v>
      </c>
      <c r="D45" s="7">
        <v>3</v>
      </c>
      <c r="E45" s="7">
        <v>254</v>
      </c>
      <c r="F45" s="7">
        <v>150</v>
      </c>
      <c r="G45" s="7">
        <v>25</v>
      </c>
      <c r="H45" s="7">
        <v>3</v>
      </c>
      <c r="J45" s="7">
        <v>1</v>
      </c>
      <c r="K45" s="7">
        <v>10</v>
      </c>
      <c r="L45" s="7">
        <v>2</v>
      </c>
      <c r="M45" s="7">
        <v>5</v>
      </c>
      <c r="O45" s="7">
        <v>14</v>
      </c>
      <c r="R45" s="7">
        <v>1</v>
      </c>
      <c r="S45" s="7">
        <v>15</v>
      </c>
      <c r="T45" s="7">
        <v>8</v>
      </c>
      <c r="U45" s="7">
        <v>2</v>
      </c>
      <c r="V45" s="7">
        <v>3</v>
      </c>
      <c r="W45" s="7">
        <v>1</v>
      </c>
      <c r="X45" s="7">
        <v>15</v>
      </c>
      <c r="Y45" s="7">
        <v>7</v>
      </c>
      <c r="Z45" s="7">
        <v>535</v>
      </c>
    </row>
    <row r="46" spans="2:26" hidden="1" x14ac:dyDescent="0.35">
      <c r="B46" s="7" t="s">
        <v>102</v>
      </c>
      <c r="C46" s="7">
        <v>13</v>
      </c>
      <c r="E46" s="7">
        <v>204</v>
      </c>
      <c r="F46" s="7">
        <v>59</v>
      </c>
      <c r="G46" s="7">
        <v>16</v>
      </c>
      <c r="I46" s="7">
        <v>9</v>
      </c>
      <c r="J46" s="7">
        <v>1</v>
      </c>
      <c r="K46" s="7">
        <v>14</v>
      </c>
      <c r="L46" s="7">
        <v>1</v>
      </c>
      <c r="M46" s="7">
        <v>1</v>
      </c>
      <c r="O46" s="7">
        <v>5</v>
      </c>
      <c r="S46" s="7">
        <v>16</v>
      </c>
      <c r="T46" s="7">
        <v>14</v>
      </c>
      <c r="U46" s="7">
        <v>10</v>
      </c>
      <c r="X46" s="7">
        <v>10</v>
      </c>
      <c r="Y46" s="7">
        <v>1</v>
      </c>
      <c r="Z46" s="7">
        <v>374</v>
      </c>
    </row>
    <row r="47" spans="2:26" hidden="1" x14ac:dyDescent="0.35">
      <c r="B47" s="7" t="s">
        <v>103</v>
      </c>
      <c r="C47" s="7">
        <v>13</v>
      </c>
      <c r="E47" s="7">
        <v>257</v>
      </c>
      <c r="F47" s="7">
        <v>143</v>
      </c>
      <c r="G47" s="7">
        <v>27</v>
      </c>
      <c r="H47" s="7">
        <v>2</v>
      </c>
      <c r="I47" s="7">
        <v>1</v>
      </c>
      <c r="K47" s="7">
        <v>13</v>
      </c>
      <c r="M47" s="7">
        <v>4</v>
      </c>
      <c r="S47" s="7">
        <v>14</v>
      </c>
      <c r="T47" s="7">
        <v>10</v>
      </c>
      <c r="U47" s="7">
        <v>3</v>
      </c>
      <c r="W47" s="7">
        <v>1</v>
      </c>
      <c r="X47" s="7">
        <v>12</v>
      </c>
      <c r="Y47" s="7">
        <v>7</v>
      </c>
      <c r="Z47" s="7">
        <v>507</v>
      </c>
    </row>
    <row r="48" spans="2:26" hidden="1" x14ac:dyDescent="0.35">
      <c r="B48" s="7" t="s">
        <v>104</v>
      </c>
      <c r="C48" s="7">
        <v>134</v>
      </c>
      <c r="D48" s="7">
        <v>2</v>
      </c>
      <c r="E48" s="7">
        <v>4265</v>
      </c>
      <c r="F48" s="7">
        <v>984</v>
      </c>
      <c r="G48" s="7">
        <v>89</v>
      </c>
      <c r="H48" s="7">
        <v>4</v>
      </c>
      <c r="I48" s="7">
        <v>26</v>
      </c>
      <c r="J48" s="7">
        <v>8</v>
      </c>
      <c r="K48" s="7">
        <v>81</v>
      </c>
      <c r="L48" s="7">
        <v>1</v>
      </c>
      <c r="M48" s="7">
        <v>14</v>
      </c>
      <c r="N48" s="7">
        <v>1</v>
      </c>
      <c r="O48" s="7">
        <v>17</v>
      </c>
      <c r="S48" s="7">
        <v>177</v>
      </c>
      <c r="T48" s="7">
        <v>70</v>
      </c>
      <c r="U48" s="7">
        <v>35</v>
      </c>
      <c r="V48" s="7">
        <v>2</v>
      </c>
      <c r="W48" s="7">
        <v>1</v>
      </c>
      <c r="X48" s="7">
        <v>119</v>
      </c>
      <c r="Y48" s="7">
        <v>36</v>
      </c>
      <c r="Z48" s="7">
        <v>6066</v>
      </c>
    </row>
    <row r="49" spans="2:26" hidden="1" x14ac:dyDescent="0.35">
      <c r="B49" s="7" t="s">
        <v>105</v>
      </c>
      <c r="C49" s="7">
        <v>46</v>
      </c>
      <c r="D49" s="7">
        <v>1</v>
      </c>
      <c r="E49" s="7">
        <v>875</v>
      </c>
      <c r="F49" s="7">
        <v>306</v>
      </c>
      <c r="G49" s="7">
        <v>50</v>
      </c>
      <c r="H49" s="7">
        <v>5</v>
      </c>
      <c r="I49" s="7">
        <v>17</v>
      </c>
      <c r="J49" s="7">
        <v>3</v>
      </c>
      <c r="K49" s="7">
        <v>61</v>
      </c>
      <c r="L49" s="7">
        <v>3</v>
      </c>
      <c r="M49" s="7">
        <v>3</v>
      </c>
      <c r="O49" s="7">
        <v>16</v>
      </c>
      <c r="S49" s="7">
        <v>57</v>
      </c>
      <c r="T49" s="7">
        <v>21</v>
      </c>
      <c r="U49" s="7">
        <v>8</v>
      </c>
      <c r="W49" s="7">
        <v>1</v>
      </c>
      <c r="X49" s="7">
        <v>43</v>
      </c>
      <c r="Y49" s="7">
        <v>20</v>
      </c>
      <c r="Z49" s="7">
        <v>1536</v>
      </c>
    </row>
    <row r="50" spans="2:26" hidden="1" x14ac:dyDescent="0.35">
      <c r="B50" s="7" t="s">
        <v>106</v>
      </c>
      <c r="C50" s="7">
        <v>20</v>
      </c>
      <c r="E50" s="7">
        <v>393</v>
      </c>
      <c r="F50" s="7">
        <v>197</v>
      </c>
      <c r="G50" s="7">
        <v>18</v>
      </c>
      <c r="H50" s="7">
        <v>2</v>
      </c>
      <c r="I50" s="7">
        <v>2</v>
      </c>
      <c r="K50" s="7">
        <v>10</v>
      </c>
      <c r="M50" s="7">
        <v>6</v>
      </c>
      <c r="N50" s="7">
        <v>1</v>
      </c>
      <c r="O50" s="7">
        <v>3</v>
      </c>
      <c r="S50" s="7">
        <v>39</v>
      </c>
      <c r="T50" s="7">
        <v>8</v>
      </c>
      <c r="U50" s="7">
        <v>1</v>
      </c>
      <c r="X50" s="7">
        <v>21</v>
      </c>
      <c r="Y50" s="7">
        <v>2</v>
      </c>
      <c r="Z50" s="7">
        <v>723</v>
      </c>
    </row>
    <row r="51" spans="2:26" hidden="1" x14ac:dyDescent="0.35">
      <c r="B51" s="7" t="s">
        <v>107</v>
      </c>
      <c r="C51" s="7">
        <v>31</v>
      </c>
      <c r="E51" s="7">
        <v>547</v>
      </c>
      <c r="F51" s="7">
        <v>258</v>
      </c>
      <c r="G51" s="7">
        <v>27</v>
      </c>
      <c r="H51" s="7">
        <v>2</v>
      </c>
      <c r="I51" s="7">
        <v>2</v>
      </c>
      <c r="J51" s="7">
        <v>1</v>
      </c>
      <c r="K51" s="7">
        <v>10</v>
      </c>
      <c r="M51" s="7">
        <v>7</v>
      </c>
      <c r="N51" s="7">
        <v>1</v>
      </c>
      <c r="O51" s="7">
        <v>2</v>
      </c>
      <c r="S51" s="7">
        <v>39</v>
      </c>
      <c r="T51" s="7">
        <v>18</v>
      </c>
      <c r="U51" s="7">
        <v>5</v>
      </c>
      <c r="X51" s="7">
        <v>33</v>
      </c>
      <c r="Y51" s="7">
        <v>6</v>
      </c>
      <c r="Z51" s="7">
        <v>989</v>
      </c>
    </row>
    <row r="52" spans="2:26" hidden="1" x14ac:dyDescent="0.35">
      <c r="B52" s="7" t="s">
        <v>108</v>
      </c>
      <c r="C52" s="7">
        <v>66</v>
      </c>
      <c r="D52" s="7">
        <v>3</v>
      </c>
      <c r="E52" s="7">
        <v>1310</v>
      </c>
      <c r="F52" s="7">
        <v>529</v>
      </c>
      <c r="G52" s="7">
        <v>88</v>
      </c>
      <c r="H52" s="7">
        <v>1</v>
      </c>
      <c r="I52" s="7">
        <v>6</v>
      </c>
      <c r="J52" s="7">
        <v>2</v>
      </c>
      <c r="K52" s="7">
        <v>83</v>
      </c>
      <c r="M52" s="7">
        <v>11</v>
      </c>
      <c r="O52" s="7">
        <v>16</v>
      </c>
      <c r="S52" s="7">
        <v>119</v>
      </c>
      <c r="T52" s="7">
        <v>45</v>
      </c>
      <c r="U52" s="7">
        <v>4</v>
      </c>
      <c r="V52" s="7">
        <v>2</v>
      </c>
      <c r="W52" s="7">
        <v>5</v>
      </c>
      <c r="X52" s="7">
        <v>71</v>
      </c>
      <c r="Y52" s="7">
        <v>24</v>
      </c>
      <c r="Z52" s="7">
        <v>2385</v>
      </c>
    </row>
    <row r="53" spans="2:26" hidden="1" x14ac:dyDescent="0.35">
      <c r="B53" s="7" t="s">
        <v>109</v>
      </c>
      <c r="C53" s="7">
        <v>1</v>
      </c>
      <c r="E53" s="7">
        <v>172</v>
      </c>
      <c r="F53" s="7">
        <v>52</v>
      </c>
      <c r="G53" s="7">
        <v>5</v>
      </c>
      <c r="I53" s="7">
        <v>1</v>
      </c>
      <c r="J53" s="7">
        <v>1</v>
      </c>
      <c r="K53" s="7">
        <v>17</v>
      </c>
      <c r="M53" s="7">
        <v>1</v>
      </c>
      <c r="S53" s="7">
        <v>10</v>
      </c>
      <c r="T53" s="7">
        <v>2</v>
      </c>
      <c r="U53" s="7">
        <v>4</v>
      </c>
      <c r="X53" s="7">
        <v>7</v>
      </c>
      <c r="Y53" s="7">
        <v>6</v>
      </c>
      <c r="Z53" s="7">
        <v>279</v>
      </c>
    </row>
    <row r="54" spans="2:26" hidden="1" x14ac:dyDescent="0.35">
      <c r="B54" s="7" t="s">
        <v>110</v>
      </c>
      <c r="C54" s="7">
        <v>56</v>
      </c>
      <c r="D54" s="7">
        <v>6</v>
      </c>
      <c r="E54" s="7">
        <v>899</v>
      </c>
      <c r="F54" s="7">
        <v>396</v>
      </c>
      <c r="G54" s="7">
        <v>41</v>
      </c>
      <c r="H54" s="7">
        <v>2</v>
      </c>
      <c r="I54" s="7">
        <v>7</v>
      </c>
      <c r="J54" s="7">
        <v>2</v>
      </c>
      <c r="K54" s="7">
        <v>15</v>
      </c>
      <c r="M54" s="7">
        <v>12</v>
      </c>
      <c r="N54" s="7">
        <v>3</v>
      </c>
      <c r="O54" s="7">
        <v>12</v>
      </c>
      <c r="S54" s="7">
        <v>68</v>
      </c>
      <c r="T54" s="7">
        <v>24</v>
      </c>
      <c r="U54" s="7">
        <v>11</v>
      </c>
      <c r="V54" s="7">
        <v>1</v>
      </c>
      <c r="W54" s="7">
        <v>1</v>
      </c>
      <c r="X54" s="7">
        <v>26</v>
      </c>
      <c r="Y54" s="7">
        <v>12</v>
      </c>
      <c r="Z54" s="7">
        <v>1594</v>
      </c>
    </row>
    <row r="55" spans="2:26" hidden="1" x14ac:dyDescent="0.35">
      <c r="B55" s="7" t="s">
        <v>111</v>
      </c>
      <c r="C55" s="7">
        <v>358</v>
      </c>
      <c r="D55" s="7">
        <v>56</v>
      </c>
      <c r="E55" s="7">
        <v>9308</v>
      </c>
      <c r="F55" s="7">
        <v>2308</v>
      </c>
      <c r="G55" s="7">
        <v>260</v>
      </c>
      <c r="H55" s="7">
        <v>10</v>
      </c>
      <c r="I55" s="7">
        <v>53</v>
      </c>
      <c r="J55" s="7">
        <v>26</v>
      </c>
      <c r="K55" s="7">
        <v>320</v>
      </c>
      <c r="L55" s="7">
        <v>7</v>
      </c>
      <c r="M55" s="7">
        <v>57</v>
      </c>
      <c r="N55" s="7">
        <v>3</v>
      </c>
      <c r="O55" s="7">
        <v>139</v>
      </c>
      <c r="P55" s="7">
        <v>8</v>
      </c>
      <c r="R55" s="7">
        <v>1</v>
      </c>
      <c r="S55" s="7">
        <v>330</v>
      </c>
      <c r="T55" s="7">
        <v>130</v>
      </c>
      <c r="U55" s="7">
        <v>66</v>
      </c>
      <c r="V55" s="7">
        <v>7</v>
      </c>
      <c r="W55" s="7">
        <v>7</v>
      </c>
      <c r="X55" s="7">
        <v>276</v>
      </c>
      <c r="Y55" s="7">
        <v>117</v>
      </c>
      <c r="Z55" s="7">
        <v>13847</v>
      </c>
    </row>
    <row r="56" spans="2:26" hidden="1" x14ac:dyDescent="0.35">
      <c r="B56" s="7" t="s">
        <v>112</v>
      </c>
      <c r="C56" s="7">
        <v>29</v>
      </c>
      <c r="D56" s="7">
        <v>1</v>
      </c>
      <c r="E56" s="7">
        <v>344</v>
      </c>
      <c r="F56" s="7">
        <v>221</v>
      </c>
      <c r="G56" s="7">
        <v>48</v>
      </c>
      <c r="I56" s="7">
        <v>2</v>
      </c>
      <c r="K56" s="7">
        <v>10</v>
      </c>
      <c r="M56" s="7">
        <v>3</v>
      </c>
      <c r="O56" s="7">
        <v>1</v>
      </c>
      <c r="S56" s="7">
        <v>29</v>
      </c>
      <c r="T56" s="7">
        <v>19</v>
      </c>
      <c r="X56" s="7">
        <v>12</v>
      </c>
      <c r="Y56" s="7">
        <v>11</v>
      </c>
      <c r="Z56" s="7">
        <v>730</v>
      </c>
    </row>
    <row r="57" spans="2:26" hidden="1" x14ac:dyDescent="0.35">
      <c r="B57" s="7" t="s">
        <v>113</v>
      </c>
      <c r="C57" s="7">
        <v>252</v>
      </c>
      <c r="D57" s="7">
        <v>37</v>
      </c>
      <c r="E57" s="7">
        <v>5120</v>
      </c>
      <c r="F57" s="7">
        <v>1811</v>
      </c>
      <c r="G57" s="7">
        <v>190</v>
      </c>
      <c r="H57" s="7">
        <v>9</v>
      </c>
      <c r="I57" s="7">
        <v>27</v>
      </c>
      <c r="J57" s="7">
        <v>10</v>
      </c>
      <c r="K57" s="7">
        <v>188</v>
      </c>
      <c r="L57" s="7">
        <v>6</v>
      </c>
      <c r="M57" s="7">
        <v>47</v>
      </c>
      <c r="N57" s="7">
        <v>6</v>
      </c>
      <c r="O57" s="7">
        <v>78</v>
      </c>
      <c r="P57" s="7">
        <v>3</v>
      </c>
      <c r="S57" s="7">
        <v>305</v>
      </c>
      <c r="T57" s="7">
        <v>103</v>
      </c>
      <c r="U57" s="7">
        <v>44</v>
      </c>
      <c r="V57" s="7">
        <v>2</v>
      </c>
      <c r="W57" s="7">
        <v>5</v>
      </c>
      <c r="X57" s="7">
        <v>217</v>
      </c>
      <c r="Y57" s="7">
        <v>80</v>
      </c>
      <c r="Z57" s="7">
        <v>8540</v>
      </c>
    </row>
    <row r="58" spans="2:26" hidden="1" x14ac:dyDescent="0.35">
      <c r="B58" s="7" t="s">
        <v>114</v>
      </c>
      <c r="C58" s="7">
        <v>65</v>
      </c>
      <c r="E58" s="7">
        <v>1335</v>
      </c>
      <c r="F58" s="7">
        <v>377</v>
      </c>
      <c r="G58" s="7">
        <v>27</v>
      </c>
      <c r="I58" s="7">
        <v>4</v>
      </c>
      <c r="J58" s="7">
        <v>6</v>
      </c>
      <c r="K58" s="7">
        <v>130</v>
      </c>
      <c r="M58" s="7">
        <v>12</v>
      </c>
      <c r="O58" s="7">
        <v>9</v>
      </c>
      <c r="R58" s="7">
        <v>1</v>
      </c>
      <c r="S58" s="7">
        <v>58</v>
      </c>
      <c r="T58" s="7">
        <v>14</v>
      </c>
      <c r="U58" s="7">
        <v>15</v>
      </c>
      <c r="X58" s="7">
        <v>41</v>
      </c>
      <c r="Y58" s="7">
        <v>22</v>
      </c>
      <c r="Z58" s="7">
        <v>2116</v>
      </c>
    </row>
    <row r="59" spans="2:26" hidden="1" x14ac:dyDescent="0.35">
      <c r="B59" s="7" t="s">
        <v>115</v>
      </c>
      <c r="C59" s="7">
        <v>9</v>
      </c>
      <c r="D59" s="7">
        <v>1</v>
      </c>
      <c r="E59" s="7">
        <v>232</v>
      </c>
      <c r="F59" s="7">
        <v>180</v>
      </c>
      <c r="G59" s="7">
        <v>21</v>
      </c>
      <c r="H59" s="7">
        <v>1</v>
      </c>
      <c r="J59" s="7">
        <v>3</v>
      </c>
      <c r="K59" s="7">
        <v>7</v>
      </c>
      <c r="N59" s="7">
        <v>1</v>
      </c>
      <c r="O59" s="7">
        <v>2</v>
      </c>
      <c r="S59" s="7">
        <v>30</v>
      </c>
      <c r="T59" s="7">
        <v>12</v>
      </c>
      <c r="X59" s="7">
        <v>5</v>
      </c>
      <c r="Y59" s="7">
        <v>6</v>
      </c>
      <c r="Z59" s="7">
        <v>510</v>
      </c>
    </row>
    <row r="60" spans="2:26" hidden="1" x14ac:dyDescent="0.35">
      <c r="B60" s="7" t="s">
        <v>116</v>
      </c>
      <c r="C60" s="7">
        <v>123</v>
      </c>
      <c r="D60" s="7">
        <v>1</v>
      </c>
      <c r="E60" s="7">
        <v>2835</v>
      </c>
      <c r="F60" s="7">
        <v>737</v>
      </c>
      <c r="G60" s="7">
        <v>55</v>
      </c>
      <c r="H60" s="7">
        <v>2</v>
      </c>
      <c r="I60" s="7">
        <v>18</v>
      </c>
      <c r="J60" s="7">
        <v>6</v>
      </c>
      <c r="K60" s="7">
        <v>110</v>
      </c>
      <c r="L60" s="7">
        <v>1</v>
      </c>
      <c r="M60" s="7">
        <v>19</v>
      </c>
      <c r="N60" s="7">
        <v>1</v>
      </c>
      <c r="O60" s="7">
        <v>18</v>
      </c>
      <c r="S60" s="7">
        <v>124</v>
      </c>
      <c r="T60" s="7">
        <v>43</v>
      </c>
      <c r="U60" s="7">
        <v>29</v>
      </c>
      <c r="V60" s="7">
        <v>2</v>
      </c>
      <c r="W60" s="7">
        <v>3</v>
      </c>
      <c r="X60" s="7">
        <v>91</v>
      </c>
      <c r="Y60" s="7">
        <v>41</v>
      </c>
      <c r="Z60" s="7">
        <v>4259</v>
      </c>
    </row>
    <row r="61" spans="2:26" hidden="1" x14ac:dyDescent="0.35">
      <c r="B61" s="7" t="s">
        <v>58</v>
      </c>
      <c r="C61" s="7">
        <v>6191</v>
      </c>
      <c r="D61" s="7">
        <v>690</v>
      </c>
      <c r="E61" s="7">
        <v>177773</v>
      </c>
      <c r="F61" s="7">
        <v>49189</v>
      </c>
      <c r="G61" s="7">
        <v>5142</v>
      </c>
      <c r="H61" s="7">
        <v>206</v>
      </c>
      <c r="I61" s="7">
        <v>1282</v>
      </c>
      <c r="J61" s="7">
        <v>456</v>
      </c>
      <c r="K61" s="7">
        <v>9090</v>
      </c>
      <c r="L61" s="7">
        <v>123</v>
      </c>
      <c r="M61" s="7">
        <v>1118</v>
      </c>
      <c r="N61" s="7">
        <v>86</v>
      </c>
      <c r="O61" s="7">
        <v>2420</v>
      </c>
      <c r="P61" s="7">
        <v>69</v>
      </c>
      <c r="Q61" s="7">
        <v>13</v>
      </c>
      <c r="R61" s="7">
        <v>17</v>
      </c>
      <c r="S61" s="7">
        <v>8115</v>
      </c>
      <c r="T61" s="7">
        <v>2610</v>
      </c>
      <c r="U61" s="7">
        <v>1781</v>
      </c>
      <c r="V61" s="7">
        <v>130</v>
      </c>
      <c r="W61" s="7">
        <v>144</v>
      </c>
      <c r="X61" s="7">
        <v>5851</v>
      </c>
      <c r="Y61" s="7">
        <v>2440</v>
      </c>
      <c r="Z61" s="7">
        <v>274936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35C4-BB5E-471D-A5CA-EE197578DFD1}">
  <sheetPr>
    <tabColor theme="5" tint="0.59999389629810485"/>
  </sheetPr>
  <dimension ref="A1:Z61"/>
  <sheetViews>
    <sheetView zoomScale="80" zoomScaleNormal="80" workbookViewId="0">
      <selection activeCell="I46" sqref="I46"/>
    </sheetView>
  </sheetViews>
  <sheetFormatPr defaultRowHeight="14.5" x14ac:dyDescent="0.35"/>
  <cols>
    <col min="1" max="1" width="14" style="7" bestFit="1" customWidth="1"/>
    <col min="2" max="2" width="24.26953125" style="7" bestFit="1" customWidth="1"/>
    <col min="3" max="3" width="11.26953125" style="7" customWidth="1"/>
    <col min="4" max="4" width="7.54296875" style="7" customWidth="1"/>
    <col min="5" max="6" width="7.81640625" style="7" customWidth="1"/>
    <col min="7" max="7" width="7.7265625" style="7" customWidth="1"/>
    <col min="8" max="8" width="11.81640625" style="7" customWidth="1"/>
    <col min="9" max="9" width="7.54296875" style="7" customWidth="1"/>
    <col min="10" max="10" width="6.81640625" style="7" customWidth="1"/>
    <col min="11" max="11" width="8.7265625" style="7" customWidth="1"/>
    <col min="12" max="12" width="16.26953125" style="7" customWidth="1"/>
    <col min="13" max="13" width="17" style="7" customWidth="1"/>
    <col min="14" max="14" width="17.7265625" style="7" customWidth="1"/>
    <col min="15" max="15" width="12.81640625" style="7" customWidth="1"/>
    <col min="16" max="16" width="12.26953125" style="7" customWidth="1"/>
    <col min="17" max="17" width="12.7265625" style="7" customWidth="1"/>
    <col min="18" max="18" width="12.54296875" style="7" customWidth="1"/>
    <col min="19" max="19" width="13" style="7" customWidth="1"/>
    <col min="20" max="20" width="13.453125" style="7" customWidth="1"/>
    <col min="21" max="21" width="13.26953125" style="7" customWidth="1"/>
    <col min="22" max="22" width="22" style="7" customWidth="1"/>
    <col min="23" max="23" width="18.26953125" style="7" customWidth="1"/>
    <col min="24" max="24" width="10" style="7" customWidth="1"/>
    <col min="25" max="25" width="13.453125" style="7" customWidth="1"/>
    <col min="26" max="26" width="10.1796875" style="7" customWidth="1"/>
    <col min="27" max="16384" width="8.7265625" style="7"/>
  </cols>
  <sheetData>
    <row r="1" spans="1:26" ht="18.5" x14ac:dyDescent="0.45">
      <c r="A1" s="9" t="s">
        <v>153</v>
      </c>
      <c r="B1" s="9"/>
      <c r="C1" s="9"/>
      <c r="D1" s="9"/>
      <c r="E1" s="9"/>
    </row>
    <row r="2" spans="1:26" x14ac:dyDescent="0.35">
      <c r="A2" s="8" t="s">
        <v>59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15</v>
      </c>
      <c r="O2" s="8">
        <v>17</v>
      </c>
      <c r="P2" s="8">
        <v>18</v>
      </c>
      <c r="Q2" s="8">
        <v>19</v>
      </c>
      <c r="R2" s="8">
        <v>21</v>
      </c>
      <c r="S2" s="8">
        <v>23</v>
      </c>
      <c r="T2" s="8">
        <v>24</v>
      </c>
      <c r="U2" s="8">
        <v>26</v>
      </c>
      <c r="V2" s="8">
        <v>38</v>
      </c>
      <c r="W2" s="8">
        <v>62</v>
      </c>
      <c r="X2" s="8">
        <v>99</v>
      </c>
      <c r="Y2" s="8">
        <v>999</v>
      </c>
      <c r="Z2" s="8" t="s">
        <v>58</v>
      </c>
    </row>
    <row r="3" spans="1:26" x14ac:dyDescent="0.35">
      <c r="A3" s="7" t="s">
        <v>117</v>
      </c>
      <c r="B3" s="7" t="s">
        <v>118</v>
      </c>
      <c r="C3" s="7" t="s">
        <v>119</v>
      </c>
      <c r="D3" s="7" t="s">
        <v>120</v>
      </c>
      <c r="E3" s="7" t="s">
        <v>121</v>
      </c>
      <c r="F3" s="7" t="s">
        <v>142</v>
      </c>
      <c r="G3" s="7" t="s">
        <v>123</v>
      </c>
      <c r="H3" s="7" t="s">
        <v>124</v>
      </c>
      <c r="I3" s="7" t="s">
        <v>125</v>
      </c>
      <c r="J3" s="7" t="s">
        <v>126</v>
      </c>
      <c r="K3" s="7" t="s">
        <v>127</v>
      </c>
      <c r="L3" s="7" t="s">
        <v>128</v>
      </c>
      <c r="M3" s="7" t="s">
        <v>129</v>
      </c>
      <c r="N3" s="7" t="s">
        <v>143</v>
      </c>
      <c r="O3" s="7" t="s">
        <v>131</v>
      </c>
      <c r="P3" s="7" t="s">
        <v>132</v>
      </c>
      <c r="Q3" s="7" t="s">
        <v>144</v>
      </c>
      <c r="R3" s="7" t="s">
        <v>145</v>
      </c>
      <c r="S3" s="7" t="s">
        <v>133</v>
      </c>
      <c r="T3" s="7" t="s">
        <v>134</v>
      </c>
      <c r="U3" s="7" t="s">
        <v>135</v>
      </c>
      <c r="V3" s="7" t="s">
        <v>136</v>
      </c>
      <c r="W3" s="7" t="s">
        <v>137</v>
      </c>
      <c r="X3" s="7" t="s">
        <v>138</v>
      </c>
      <c r="Y3" s="7" t="s">
        <v>139</v>
      </c>
      <c r="Z3" s="7" t="s">
        <v>140</v>
      </c>
    </row>
    <row r="4" spans="1:26" x14ac:dyDescent="0.35">
      <c r="A4" s="7" t="s">
        <v>10</v>
      </c>
      <c r="B4" s="7" t="s">
        <v>60</v>
      </c>
      <c r="C4" s="7">
        <v>29</v>
      </c>
      <c r="D4" s="7">
        <v>29</v>
      </c>
      <c r="E4" s="7">
        <v>25</v>
      </c>
      <c r="F4" s="7">
        <v>152</v>
      </c>
      <c r="G4" s="7">
        <v>16</v>
      </c>
      <c r="I4" s="7">
        <v>4</v>
      </c>
      <c r="J4" s="7">
        <v>1</v>
      </c>
      <c r="K4" s="7">
        <v>31</v>
      </c>
      <c r="L4" s="7">
        <v>4</v>
      </c>
      <c r="M4" s="7">
        <v>32</v>
      </c>
      <c r="N4" s="7">
        <v>1</v>
      </c>
      <c r="O4" s="7">
        <v>10</v>
      </c>
      <c r="P4" s="7">
        <v>2</v>
      </c>
      <c r="Q4" s="7">
        <v>2</v>
      </c>
      <c r="S4" s="7">
        <v>4</v>
      </c>
      <c r="U4" s="7">
        <v>1</v>
      </c>
      <c r="V4" s="7">
        <v>5</v>
      </c>
      <c r="W4" s="7">
        <v>1</v>
      </c>
      <c r="X4" s="7">
        <v>24</v>
      </c>
      <c r="Y4" s="7">
        <v>13</v>
      </c>
      <c r="Z4" s="7">
        <v>386</v>
      </c>
    </row>
    <row r="5" spans="1:26" x14ac:dyDescent="0.35">
      <c r="A5" s="7" t="s">
        <v>11</v>
      </c>
      <c r="B5" s="7" t="s">
        <v>61</v>
      </c>
      <c r="C5" s="7">
        <v>57</v>
      </c>
      <c r="D5" s="7">
        <v>42</v>
      </c>
      <c r="E5" s="7">
        <v>88</v>
      </c>
      <c r="F5" s="7">
        <v>259</v>
      </c>
      <c r="G5" s="7">
        <v>37</v>
      </c>
      <c r="H5" s="7">
        <v>2</v>
      </c>
      <c r="I5" s="7">
        <v>1</v>
      </c>
      <c r="J5" s="7">
        <v>5</v>
      </c>
      <c r="K5" s="7">
        <v>33</v>
      </c>
      <c r="L5" s="7">
        <v>6</v>
      </c>
      <c r="M5" s="7">
        <v>55</v>
      </c>
      <c r="N5" s="7">
        <v>1</v>
      </c>
      <c r="O5" s="7">
        <v>23</v>
      </c>
      <c r="P5" s="7">
        <v>4</v>
      </c>
      <c r="Q5" s="7">
        <v>1</v>
      </c>
      <c r="S5" s="7">
        <v>10</v>
      </c>
      <c r="T5" s="7">
        <v>7</v>
      </c>
      <c r="V5" s="7">
        <v>9</v>
      </c>
      <c r="X5" s="7">
        <v>40</v>
      </c>
      <c r="Y5" s="7">
        <v>17</v>
      </c>
      <c r="Z5" s="7">
        <v>697</v>
      </c>
    </row>
    <row r="6" spans="1:26" x14ac:dyDescent="0.35">
      <c r="A6" s="7" t="s">
        <v>12</v>
      </c>
      <c r="B6" s="7" t="s">
        <v>62</v>
      </c>
      <c r="C6" s="7">
        <v>82</v>
      </c>
      <c r="D6" s="7">
        <v>54</v>
      </c>
      <c r="E6" s="7">
        <v>108</v>
      </c>
      <c r="F6" s="7">
        <v>422</v>
      </c>
      <c r="G6" s="7">
        <v>34</v>
      </c>
      <c r="H6" s="7">
        <v>2</v>
      </c>
      <c r="I6" s="7">
        <v>8</v>
      </c>
      <c r="K6" s="7">
        <v>56</v>
      </c>
      <c r="L6" s="7">
        <v>8</v>
      </c>
      <c r="M6" s="7">
        <v>92</v>
      </c>
      <c r="N6" s="7">
        <v>1</v>
      </c>
      <c r="O6" s="7">
        <v>41</v>
      </c>
      <c r="P6" s="7">
        <v>4</v>
      </c>
      <c r="Q6" s="7">
        <v>2</v>
      </c>
      <c r="S6" s="7">
        <v>9</v>
      </c>
      <c r="T6" s="7">
        <v>14</v>
      </c>
      <c r="V6" s="7">
        <v>7</v>
      </c>
      <c r="W6" s="7">
        <v>3</v>
      </c>
      <c r="X6" s="7">
        <v>48</v>
      </c>
      <c r="Y6" s="7">
        <v>14</v>
      </c>
      <c r="Z6" s="7">
        <v>1009</v>
      </c>
    </row>
    <row r="7" spans="1:26" x14ac:dyDescent="0.35">
      <c r="A7" s="7" t="s">
        <v>13</v>
      </c>
      <c r="B7" s="7" t="s">
        <v>63</v>
      </c>
      <c r="C7" s="7">
        <v>140</v>
      </c>
      <c r="D7" s="7">
        <v>80</v>
      </c>
      <c r="E7" s="7">
        <v>267</v>
      </c>
      <c r="F7" s="7">
        <v>964</v>
      </c>
      <c r="G7" s="7">
        <v>76</v>
      </c>
      <c r="I7" s="7">
        <v>6</v>
      </c>
      <c r="J7" s="7">
        <v>7</v>
      </c>
      <c r="K7" s="7">
        <v>87</v>
      </c>
      <c r="L7" s="7">
        <v>10</v>
      </c>
      <c r="M7" s="7">
        <v>172</v>
      </c>
      <c r="N7" s="7">
        <v>2</v>
      </c>
      <c r="O7" s="7">
        <v>86</v>
      </c>
      <c r="P7" s="7">
        <v>10</v>
      </c>
      <c r="Q7" s="7">
        <v>4</v>
      </c>
      <c r="S7" s="7">
        <v>33</v>
      </c>
      <c r="T7" s="7">
        <v>19</v>
      </c>
      <c r="U7" s="7">
        <v>6</v>
      </c>
      <c r="V7" s="7">
        <v>19</v>
      </c>
      <c r="W7" s="7">
        <v>5</v>
      </c>
      <c r="X7" s="7">
        <v>104</v>
      </c>
      <c r="Y7" s="7">
        <v>35</v>
      </c>
      <c r="Z7" s="7">
        <v>2132</v>
      </c>
    </row>
    <row r="8" spans="1:26" x14ac:dyDescent="0.35">
      <c r="A8" s="7" t="s">
        <v>16</v>
      </c>
      <c r="B8" s="7" t="s">
        <v>64</v>
      </c>
      <c r="C8" s="7">
        <v>95</v>
      </c>
      <c r="D8" s="7">
        <v>44</v>
      </c>
      <c r="E8" s="7">
        <v>145</v>
      </c>
      <c r="F8" s="7">
        <v>678</v>
      </c>
      <c r="G8" s="7">
        <v>65</v>
      </c>
      <c r="I8" s="7">
        <v>13</v>
      </c>
      <c r="J8" s="7">
        <v>3</v>
      </c>
      <c r="K8" s="7">
        <v>49</v>
      </c>
      <c r="L8" s="7">
        <v>11</v>
      </c>
      <c r="M8" s="7">
        <v>116</v>
      </c>
      <c r="N8" s="7">
        <v>1</v>
      </c>
      <c r="O8" s="7">
        <v>44</v>
      </c>
      <c r="P8" s="7">
        <v>7</v>
      </c>
      <c r="Q8" s="7">
        <v>2</v>
      </c>
      <c r="S8" s="7">
        <v>9</v>
      </c>
      <c r="T8" s="7">
        <v>19</v>
      </c>
      <c r="U8" s="7">
        <v>2</v>
      </c>
      <c r="V8" s="7">
        <v>14</v>
      </c>
      <c r="W8" s="7">
        <v>1</v>
      </c>
      <c r="X8" s="7">
        <v>80</v>
      </c>
      <c r="Y8" s="7">
        <v>32</v>
      </c>
      <c r="Z8" s="7">
        <v>1430</v>
      </c>
    </row>
    <row r="9" spans="1:26" x14ac:dyDescent="0.35">
      <c r="A9" s="7" t="s">
        <v>19</v>
      </c>
      <c r="B9" s="7" t="s">
        <v>65</v>
      </c>
      <c r="C9" s="7">
        <v>149</v>
      </c>
      <c r="D9" s="7">
        <v>73</v>
      </c>
      <c r="E9" s="7">
        <v>138</v>
      </c>
      <c r="F9" s="7">
        <v>845</v>
      </c>
      <c r="G9" s="7">
        <v>67</v>
      </c>
      <c r="H9" s="7">
        <v>2</v>
      </c>
      <c r="I9" s="7">
        <v>5</v>
      </c>
      <c r="J9" s="7">
        <v>3</v>
      </c>
      <c r="K9" s="7">
        <v>72</v>
      </c>
      <c r="L9" s="7">
        <v>14</v>
      </c>
      <c r="M9" s="7">
        <v>126</v>
      </c>
      <c r="N9" s="7">
        <v>1</v>
      </c>
      <c r="O9" s="7">
        <v>67</v>
      </c>
      <c r="P9" s="7">
        <v>2</v>
      </c>
      <c r="Q9" s="7">
        <v>1</v>
      </c>
      <c r="R9" s="7">
        <v>2</v>
      </c>
      <c r="S9" s="7">
        <v>17</v>
      </c>
      <c r="T9" s="7">
        <v>10</v>
      </c>
      <c r="U9" s="7">
        <v>5</v>
      </c>
      <c r="V9" s="7">
        <v>16</v>
      </c>
      <c r="W9" s="7">
        <v>4</v>
      </c>
      <c r="X9" s="7">
        <v>127</v>
      </c>
      <c r="Y9" s="7">
        <v>39</v>
      </c>
      <c r="Z9" s="7">
        <v>1785</v>
      </c>
    </row>
    <row r="10" spans="1:26" x14ac:dyDescent="0.35">
      <c r="A10" s="7" t="s">
        <v>22</v>
      </c>
      <c r="B10" s="7" t="s">
        <v>66</v>
      </c>
      <c r="C10" s="7">
        <v>56</v>
      </c>
      <c r="D10" s="7">
        <v>38</v>
      </c>
      <c r="E10" s="7">
        <v>65</v>
      </c>
      <c r="F10" s="7">
        <v>223</v>
      </c>
      <c r="G10" s="7">
        <v>22</v>
      </c>
      <c r="I10" s="7">
        <v>3</v>
      </c>
      <c r="J10" s="7">
        <v>4</v>
      </c>
      <c r="K10" s="7">
        <v>23</v>
      </c>
      <c r="L10" s="7">
        <v>7</v>
      </c>
      <c r="M10" s="7">
        <v>65</v>
      </c>
      <c r="O10" s="7">
        <v>27</v>
      </c>
      <c r="P10" s="7">
        <v>3</v>
      </c>
      <c r="Q10" s="7">
        <v>1</v>
      </c>
      <c r="R10" s="7">
        <v>1</v>
      </c>
      <c r="S10" s="7">
        <v>6</v>
      </c>
      <c r="T10" s="7">
        <v>12</v>
      </c>
      <c r="U10" s="7">
        <v>1</v>
      </c>
      <c r="V10" s="7">
        <v>7</v>
      </c>
      <c r="W10" s="7">
        <v>2</v>
      </c>
      <c r="X10" s="7">
        <v>41</v>
      </c>
      <c r="Y10" s="7">
        <v>16</v>
      </c>
      <c r="Z10" s="7">
        <v>623</v>
      </c>
    </row>
    <row r="11" spans="1:26" x14ac:dyDescent="0.35">
      <c r="A11" s="7" t="s">
        <v>23</v>
      </c>
      <c r="B11" s="7" t="s">
        <v>67</v>
      </c>
      <c r="C11" s="7">
        <v>128</v>
      </c>
      <c r="D11" s="7">
        <v>63</v>
      </c>
      <c r="E11" s="7">
        <v>182</v>
      </c>
      <c r="F11" s="7">
        <v>768</v>
      </c>
      <c r="G11" s="7">
        <v>70</v>
      </c>
      <c r="H11" s="7">
        <v>1</v>
      </c>
      <c r="I11" s="7">
        <v>7</v>
      </c>
      <c r="J11" s="7">
        <v>5</v>
      </c>
      <c r="K11" s="7">
        <v>62</v>
      </c>
      <c r="L11" s="7">
        <v>8</v>
      </c>
      <c r="M11" s="7">
        <v>166</v>
      </c>
      <c r="N11" s="7">
        <v>1</v>
      </c>
      <c r="O11" s="7">
        <v>55</v>
      </c>
      <c r="P11" s="7">
        <v>3</v>
      </c>
      <c r="Q11" s="7">
        <v>1</v>
      </c>
      <c r="S11" s="7">
        <v>13</v>
      </c>
      <c r="T11" s="7">
        <v>12</v>
      </c>
      <c r="U11" s="7">
        <v>1</v>
      </c>
      <c r="V11" s="7">
        <v>12</v>
      </c>
      <c r="W11" s="7">
        <v>3</v>
      </c>
      <c r="X11" s="7">
        <v>92</v>
      </c>
      <c r="Y11" s="7">
        <v>49</v>
      </c>
      <c r="Z11" s="7">
        <v>1702</v>
      </c>
    </row>
    <row r="12" spans="1:26" x14ac:dyDescent="0.35">
      <c r="A12" s="7" t="s">
        <v>25</v>
      </c>
      <c r="B12" s="7" t="s">
        <v>68</v>
      </c>
      <c r="C12" s="7">
        <v>69</v>
      </c>
      <c r="D12" s="7">
        <v>35</v>
      </c>
      <c r="E12" s="7">
        <v>144</v>
      </c>
      <c r="F12" s="7">
        <v>431</v>
      </c>
      <c r="G12" s="7">
        <v>35</v>
      </c>
      <c r="H12" s="7">
        <v>1</v>
      </c>
      <c r="I12" s="7">
        <v>5</v>
      </c>
      <c r="J12" s="7">
        <v>2</v>
      </c>
      <c r="K12" s="7">
        <v>29</v>
      </c>
      <c r="L12" s="7">
        <v>6</v>
      </c>
      <c r="M12" s="7">
        <v>98</v>
      </c>
      <c r="O12" s="7">
        <v>38</v>
      </c>
      <c r="P12" s="7">
        <v>4</v>
      </c>
      <c r="Q12" s="7">
        <v>2</v>
      </c>
      <c r="S12" s="7">
        <v>13</v>
      </c>
      <c r="T12" s="7">
        <v>7</v>
      </c>
      <c r="U12" s="7">
        <v>4</v>
      </c>
      <c r="V12" s="7">
        <v>11</v>
      </c>
      <c r="W12" s="7">
        <v>2</v>
      </c>
      <c r="X12" s="7">
        <v>56</v>
      </c>
      <c r="Y12" s="7">
        <v>26</v>
      </c>
      <c r="Z12" s="7">
        <v>1018</v>
      </c>
    </row>
    <row r="13" spans="1:26" x14ac:dyDescent="0.35">
      <c r="A13" s="7" t="s">
        <v>28</v>
      </c>
      <c r="B13" s="7" t="s">
        <v>69</v>
      </c>
      <c r="C13" s="7">
        <v>116</v>
      </c>
      <c r="D13" s="7">
        <v>84</v>
      </c>
      <c r="E13" s="7">
        <v>181</v>
      </c>
      <c r="F13" s="7">
        <v>792</v>
      </c>
      <c r="G13" s="7">
        <v>76</v>
      </c>
      <c r="H13" s="7">
        <v>1</v>
      </c>
      <c r="I13" s="7">
        <v>12</v>
      </c>
      <c r="J13" s="7">
        <v>6</v>
      </c>
      <c r="K13" s="7">
        <v>86</v>
      </c>
      <c r="L13" s="7">
        <v>14</v>
      </c>
      <c r="M13" s="7">
        <v>123</v>
      </c>
      <c r="O13" s="7">
        <v>68</v>
      </c>
      <c r="P13" s="7">
        <v>4</v>
      </c>
      <c r="Q13" s="7">
        <v>1</v>
      </c>
      <c r="R13" s="7">
        <v>1</v>
      </c>
      <c r="S13" s="7">
        <v>18</v>
      </c>
      <c r="T13" s="7">
        <v>14</v>
      </c>
      <c r="U13" s="7">
        <v>1</v>
      </c>
      <c r="V13" s="7">
        <v>9</v>
      </c>
      <c r="W13" s="7">
        <v>1</v>
      </c>
      <c r="X13" s="7">
        <v>74</v>
      </c>
      <c r="Y13" s="7">
        <v>36</v>
      </c>
      <c r="Z13" s="7">
        <v>1718</v>
      </c>
    </row>
    <row r="14" spans="1:26" x14ac:dyDescent="0.35">
      <c r="A14" s="7" t="s">
        <v>41</v>
      </c>
      <c r="B14" s="7" t="s">
        <v>70</v>
      </c>
      <c r="D14" s="7">
        <v>3</v>
      </c>
      <c r="E14" s="7">
        <v>3</v>
      </c>
      <c r="F14" s="7">
        <v>23</v>
      </c>
      <c r="G14" s="7">
        <v>2</v>
      </c>
      <c r="O14" s="7">
        <v>2</v>
      </c>
      <c r="S14" s="7">
        <v>1</v>
      </c>
      <c r="X14" s="7">
        <v>1</v>
      </c>
      <c r="Z14" s="7">
        <v>35</v>
      </c>
    </row>
    <row r="15" spans="1:26" x14ac:dyDescent="0.35">
      <c r="A15" s="7" t="s">
        <v>55</v>
      </c>
      <c r="B15" s="7" t="s">
        <v>71</v>
      </c>
      <c r="C15" s="7">
        <v>1</v>
      </c>
      <c r="F15" s="7">
        <v>12</v>
      </c>
      <c r="G15" s="7">
        <v>1</v>
      </c>
      <c r="M15" s="7">
        <v>1</v>
      </c>
      <c r="X15" s="7">
        <v>1</v>
      </c>
      <c r="Z15" s="7">
        <v>16</v>
      </c>
    </row>
    <row r="16" spans="1:26" x14ac:dyDescent="0.35">
      <c r="A16" s="7" t="s">
        <v>0</v>
      </c>
      <c r="B16" s="7" t="s">
        <v>72</v>
      </c>
      <c r="C16" s="7">
        <v>2</v>
      </c>
      <c r="F16" s="7">
        <v>16</v>
      </c>
      <c r="K16" s="7">
        <v>2</v>
      </c>
      <c r="O16" s="7">
        <v>1</v>
      </c>
      <c r="U16" s="7">
        <v>1</v>
      </c>
      <c r="X16" s="7">
        <v>1</v>
      </c>
      <c r="Z16" s="7">
        <v>23</v>
      </c>
    </row>
    <row r="17" spans="1:26" x14ac:dyDescent="0.35">
      <c r="A17" s="7" t="s">
        <v>1</v>
      </c>
      <c r="B17" s="7" t="s">
        <v>73</v>
      </c>
      <c r="C17" s="7">
        <v>1</v>
      </c>
      <c r="D17" s="7">
        <v>5</v>
      </c>
      <c r="E17" s="7">
        <v>1</v>
      </c>
      <c r="F17" s="7">
        <v>26</v>
      </c>
      <c r="K17" s="7">
        <v>3</v>
      </c>
      <c r="M17" s="7">
        <v>1</v>
      </c>
      <c r="O17" s="7">
        <v>2</v>
      </c>
      <c r="V17" s="7">
        <v>2</v>
      </c>
      <c r="Z17" s="7">
        <v>41</v>
      </c>
    </row>
    <row r="18" spans="1:26" x14ac:dyDescent="0.35">
      <c r="A18" s="7" t="s">
        <v>2</v>
      </c>
      <c r="B18" s="7" t="s">
        <v>74</v>
      </c>
      <c r="C18" s="7">
        <v>5</v>
      </c>
      <c r="E18" s="7">
        <v>3</v>
      </c>
      <c r="F18" s="7">
        <v>53</v>
      </c>
      <c r="G18" s="7">
        <v>3</v>
      </c>
      <c r="K18" s="7">
        <v>3</v>
      </c>
      <c r="M18" s="7">
        <v>5</v>
      </c>
      <c r="O18" s="7">
        <v>1</v>
      </c>
      <c r="S18" s="7">
        <v>2</v>
      </c>
      <c r="V18" s="7">
        <v>1</v>
      </c>
      <c r="X18" s="7">
        <v>6</v>
      </c>
      <c r="Y18" s="7">
        <v>1</v>
      </c>
      <c r="Z18" s="7">
        <v>83</v>
      </c>
    </row>
    <row r="19" spans="1:26" x14ac:dyDescent="0.35">
      <c r="A19" s="7" t="s">
        <v>3</v>
      </c>
      <c r="B19" s="7" t="s">
        <v>75</v>
      </c>
      <c r="C19" s="7">
        <v>44</v>
      </c>
      <c r="D19" s="7">
        <v>19</v>
      </c>
      <c r="E19" s="7">
        <v>55</v>
      </c>
      <c r="F19" s="7">
        <v>237</v>
      </c>
      <c r="G19" s="7">
        <v>28</v>
      </c>
      <c r="I19" s="7">
        <v>9</v>
      </c>
      <c r="J19" s="7">
        <v>2</v>
      </c>
      <c r="K19" s="7">
        <v>13</v>
      </c>
      <c r="L19" s="7">
        <v>2</v>
      </c>
      <c r="M19" s="7">
        <v>19</v>
      </c>
      <c r="N19" s="7">
        <v>1</v>
      </c>
      <c r="O19" s="7">
        <v>8</v>
      </c>
      <c r="Q19" s="7">
        <v>2</v>
      </c>
      <c r="T19" s="7">
        <v>3</v>
      </c>
      <c r="V19" s="7">
        <v>4</v>
      </c>
      <c r="X19" s="7">
        <v>19</v>
      </c>
      <c r="Y19" s="7">
        <v>9</v>
      </c>
      <c r="Z19" s="7">
        <v>474</v>
      </c>
    </row>
    <row r="20" spans="1:26" x14ac:dyDescent="0.35">
      <c r="A20" s="7" t="s">
        <v>49</v>
      </c>
      <c r="B20" s="7" t="s">
        <v>76</v>
      </c>
      <c r="C20" s="7">
        <v>1</v>
      </c>
      <c r="D20" s="7">
        <v>9</v>
      </c>
      <c r="E20" s="7">
        <v>8</v>
      </c>
      <c r="F20" s="7">
        <v>48</v>
      </c>
      <c r="G20" s="7">
        <v>8</v>
      </c>
      <c r="H20" s="7">
        <v>2</v>
      </c>
      <c r="I20" s="7">
        <v>1</v>
      </c>
      <c r="J20" s="7">
        <v>1</v>
      </c>
      <c r="K20" s="7">
        <v>3</v>
      </c>
      <c r="L20" s="7">
        <v>2</v>
      </c>
      <c r="M20" s="7">
        <v>1</v>
      </c>
      <c r="O20" s="7">
        <v>3</v>
      </c>
      <c r="P20" s="7">
        <v>1</v>
      </c>
      <c r="S20" s="7">
        <v>3</v>
      </c>
      <c r="U20" s="7">
        <v>1</v>
      </c>
      <c r="V20" s="7">
        <v>4</v>
      </c>
      <c r="X20" s="7">
        <v>5</v>
      </c>
      <c r="Y20" s="7">
        <v>2</v>
      </c>
      <c r="Z20" s="7">
        <v>103</v>
      </c>
    </row>
    <row r="21" spans="1:26" x14ac:dyDescent="0.35">
      <c r="A21" s="7" t="s">
        <v>5</v>
      </c>
      <c r="B21" s="7" t="s">
        <v>77</v>
      </c>
      <c r="C21" s="7">
        <v>1</v>
      </c>
      <c r="D21" s="7">
        <v>2</v>
      </c>
      <c r="E21" s="7">
        <v>2</v>
      </c>
      <c r="F21" s="7">
        <v>42</v>
      </c>
      <c r="G21" s="7">
        <v>1</v>
      </c>
      <c r="K21" s="7">
        <v>3</v>
      </c>
      <c r="M21" s="7">
        <v>3</v>
      </c>
      <c r="O21" s="7">
        <v>2</v>
      </c>
      <c r="S21" s="7">
        <v>2</v>
      </c>
      <c r="V21" s="7">
        <v>1</v>
      </c>
      <c r="Y21" s="7">
        <v>1</v>
      </c>
      <c r="Z21" s="7">
        <v>60</v>
      </c>
    </row>
    <row r="22" spans="1:26" x14ac:dyDescent="0.35">
      <c r="A22" s="7" t="s">
        <v>6</v>
      </c>
      <c r="B22" s="7" t="s">
        <v>78</v>
      </c>
      <c r="C22" s="7">
        <v>1</v>
      </c>
      <c r="D22" s="7">
        <v>30</v>
      </c>
      <c r="E22" s="7">
        <v>5</v>
      </c>
      <c r="F22" s="7">
        <v>65</v>
      </c>
      <c r="G22" s="7">
        <v>4</v>
      </c>
      <c r="H22" s="7">
        <v>1</v>
      </c>
      <c r="I22" s="7">
        <v>2</v>
      </c>
      <c r="K22" s="7">
        <v>2</v>
      </c>
      <c r="L22" s="7">
        <v>2</v>
      </c>
      <c r="M22" s="7">
        <v>1</v>
      </c>
      <c r="O22" s="7">
        <v>4</v>
      </c>
      <c r="Q22" s="7">
        <v>3</v>
      </c>
      <c r="S22" s="7">
        <v>1</v>
      </c>
      <c r="U22" s="7">
        <v>1</v>
      </c>
      <c r="V22" s="7">
        <v>2</v>
      </c>
      <c r="X22" s="7">
        <v>8</v>
      </c>
      <c r="Y22" s="7">
        <v>4</v>
      </c>
      <c r="Z22" s="7">
        <v>136</v>
      </c>
    </row>
    <row r="23" spans="1:26" x14ac:dyDescent="0.35">
      <c r="A23" s="7" t="s">
        <v>56</v>
      </c>
      <c r="B23" s="7" t="s">
        <v>79</v>
      </c>
      <c r="F23" s="7">
        <v>13</v>
      </c>
      <c r="G23" s="7">
        <v>4</v>
      </c>
      <c r="I23" s="7">
        <v>1</v>
      </c>
      <c r="M23" s="7">
        <v>1</v>
      </c>
      <c r="P23" s="7">
        <v>1</v>
      </c>
      <c r="X23" s="7">
        <v>1</v>
      </c>
      <c r="Z23" s="7">
        <v>21</v>
      </c>
    </row>
    <row r="24" spans="1:26" x14ac:dyDescent="0.35">
      <c r="A24" s="7" t="s">
        <v>7</v>
      </c>
      <c r="B24" s="7" t="s">
        <v>80</v>
      </c>
      <c r="C24" s="7">
        <v>1</v>
      </c>
      <c r="D24" s="7">
        <v>2</v>
      </c>
      <c r="E24" s="7">
        <v>1</v>
      </c>
      <c r="F24" s="7">
        <v>16</v>
      </c>
      <c r="G24" s="7">
        <v>3</v>
      </c>
      <c r="K24" s="7">
        <v>1</v>
      </c>
      <c r="M24" s="7">
        <v>1</v>
      </c>
      <c r="X24" s="7">
        <v>1</v>
      </c>
      <c r="Z24" s="7">
        <v>26</v>
      </c>
    </row>
    <row r="25" spans="1:26" x14ac:dyDescent="0.35">
      <c r="A25" s="7" t="s">
        <v>53</v>
      </c>
      <c r="B25" s="7" t="s">
        <v>81</v>
      </c>
      <c r="C25" s="7">
        <v>1</v>
      </c>
      <c r="F25" s="7">
        <v>10</v>
      </c>
      <c r="O25" s="7">
        <v>1</v>
      </c>
      <c r="X25" s="7">
        <v>1</v>
      </c>
      <c r="Z25" s="7">
        <v>13</v>
      </c>
    </row>
    <row r="26" spans="1:26" x14ac:dyDescent="0.35">
      <c r="A26" s="7" t="s">
        <v>48</v>
      </c>
      <c r="B26" s="7" t="s">
        <v>82</v>
      </c>
      <c r="C26" s="7">
        <v>8</v>
      </c>
      <c r="D26" s="7">
        <v>1</v>
      </c>
      <c r="E26" s="7">
        <v>3</v>
      </c>
      <c r="F26" s="7">
        <v>35</v>
      </c>
      <c r="G26" s="7">
        <v>5</v>
      </c>
      <c r="K26" s="7">
        <v>3</v>
      </c>
      <c r="M26" s="7">
        <v>4</v>
      </c>
      <c r="O26" s="7">
        <v>2</v>
      </c>
      <c r="P26" s="7">
        <v>1</v>
      </c>
      <c r="S26" s="7">
        <v>1</v>
      </c>
      <c r="W26" s="7">
        <v>1</v>
      </c>
      <c r="X26" s="7">
        <v>2</v>
      </c>
      <c r="Y26" s="7">
        <v>1</v>
      </c>
      <c r="Z26" s="7">
        <v>67</v>
      </c>
    </row>
    <row r="27" spans="1:26" x14ac:dyDescent="0.35">
      <c r="A27" s="7" t="s">
        <v>35</v>
      </c>
      <c r="B27" s="7" t="s">
        <v>83</v>
      </c>
      <c r="C27" s="7">
        <v>7</v>
      </c>
      <c r="D27" s="7">
        <v>9</v>
      </c>
      <c r="E27" s="7">
        <v>19</v>
      </c>
      <c r="F27" s="7">
        <v>154</v>
      </c>
      <c r="G27" s="7">
        <v>15</v>
      </c>
      <c r="I27" s="7">
        <v>3</v>
      </c>
      <c r="J27" s="7">
        <v>1</v>
      </c>
      <c r="K27" s="7">
        <v>8</v>
      </c>
      <c r="L27" s="7">
        <v>3</v>
      </c>
      <c r="M27" s="7">
        <v>10</v>
      </c>
      <c r="O27" s="7">
        <v>3</v>
      </c>
      <c r="P27" s="7">
        <v>1</v>
      </c>
      <c r="S27" s="7">
        <v>1</v>
      </c>
      <c r="T27" s="7">
        <v>1</v>
      </c>
      <c r="V27" s="7">
        <v>5</v>
      </c>
      <c r="X27" s="7">
        <v>13</v>
      </c>
      <c r="Y27" s="7">
        <v>6</v>
      </c>
      <c r="Z27" s="7">
        <v>259</v>
      </c>
    </row>
    <row r="28" spans="1:26" x14ac:dyDescent="0.35">
      <c r="A28" s="7" t="s">
        <v>36</v>
      </c>
      <c r="B28" s="7" t="s">
        <v>84</v>
      </c>
      <c r="C28" s="7">
        <v>9</v>
      </c>
      <c r="D28" s="7">
        <v>13</v>
      </c>
      <c r="E28" s="7">
        <v>17</v>
      </c>
      <c r="F28" s="7">
        <v>178</v>
      </c>
      <c r="G28" s="7">
        <v>18</v>
      </c>
      <c r="H28" s="7">
        <v>1</v>
      </c>
      <c r="I28" s="7">
        <v>1</v>
      </c>
      <c r="J28" s="7">
        <v>1</v>
      </c>
      <c r="K28" s="7">
        <v>1</v>
      </c>
      <c r="L28" s="7">
        <v>8</v>
      </c>
      <c r="M28" s="7">
        <v>12</v>
      </c>
      <c r="N28" s="7">
        <v>1</v>
      </c>
      <c r="O28" s="7">
        <v>15</v>
      </c>
      <c r="T28" s="7">
        <v>1</v>
      </c>
      <c r="U28" s="7">
        <v>1</v>
      </c>
      <c r="V28" s="7">
        <v>2</v>
      </c>
      <c r="W28" s="7">
        <v>1</v>
      </c>
      <c r="X28" s="7">
        <v>6</v>
      </c>
      <c r="Y28" s="7">
        <v>7</v>
      </c>
      <c r="Z28" s="7">
        <v>293</v>
      </c>
    </row>
    <row r="29" spans="1:26" x14ac:dyDescent="0.35">
      <c r="A29" s="7" t="s">
        <v>38</v>
      </c>
      <c r="B29" s="7" t="s">
        <v>85</v>
      </c>
      <c r="C29" s="7">
        <v>10</v>
      </c>
      <c r="D29" s="7">
        <v>2</v>
      </c>
      <c r="E29" s="7">
        <v>14</v>
      </c>
      <c r="F29" s="7">
        <v>67</v>
      </c>
      <c r="G29" s="7">
        <v>8</v>
      </c>
      <c r="I29" s="7">
        <v>1</v>
      </c>
      <c r="J29" s="7">
        <v>1</v>
      </c>
      <c r="K29" s="7">
        <v>3</v>
      </c>
      <c r="L29" s="7">
        <v>2</v>
      </c>
      <c r="M29" s="7">
        <v>3</v>
      </c>
      <c r="O29" s="7">
        <v>1</v>
      </c>
      <c r="P29" s="7">
        <v>1</v>
      </c>
      <c r="X29" s="7">
        <v>7</v>
      </c>
      <c r="Y29" s="7">
        <v>3</v>
      </c>
      <c r="Z29" s="7">
        <v>123</v>
      </c>
    </row>
    <row r="30" spans="1:26" x14ac:dyDescent="0.35">
      <c r="A30" s="7" t="s">
        <v>8</v>
      </c>
      <c r="B30" s="7" t="s">
        <v>86</v>
      </c>
      <c r="C30" s="7">
        <v>1</v>
      </c>
      <c r="E30" s="7">
        <v>9</v>
      </c>
      <c r="F30" s="7">
        <v>40</v>
      </c>
      <c r="G30" s="7">
        <v>6</v>
      </c>
      <c r="K30" s="7">
        <v>2</v>
      </c>
      <c r="M30" s="7">
        <v>1</v>
      </c>
      <c r="O30" s="7">
        <v>3</v>
      </c>
      <c r="W30" s="7">
        <v>1</v>
      </c>
      <c r="X30" s="7">
        <v>4</v>
      </c>
      <c r="Y30" s="7">
        <v>2</v>
      </c>
      <c r="Z30" s="7">
        <v>69</v>
      </c>
    </row>
    <row r="31" spans="1:26" x14ac:dyDescent="0.35">
      <c r="A31" s="7" t="s">
        <v>42</v>
      </c>
      <c r="B31" s="7" t="s">
        <v>87</v>
      </c>
      <c r="E31" s="7">
        <v>2</v>
      </c>
      <c r="F31" s="7">
        <v>9</v>
      </c>
      <c r="V31" s="7">
        <v>1</v>
      </c>
      <c r="Z31" s="7">
        <v>12</v>
      </c>
    </row>
    <row r="32" spans="1:26" x14ac:dyDescent="0.35">
      <c r="A32" s="7" t="s">
        <v>52</v>
      </c>
      <c r="B32" s="7" t="s">
        <v>88</v>
      </c>
      <c r="C32" s="7">
        <v>1</v>
      </c>
      <c r="E32" s="7">
        <v>1</v>
      </c>
      <c r="F32" s="7">
        <v>6</v>
      </c>
      <c r="J32" s="7">
        <v>1</v>
      </c>
      <c r="M32" s="7">
        <v>1</v>
      </c>
      <c r="V32" s="7">
        <v>1</v>
      </c>
      <c r="X32" s="7">
        <v>4</v>
      </c>
      <c r="Z32" s="7">
        <v>15</v>
      </c>
    </row>
    <row r="33" spans="1:26" x14ac:dyDescent="0.35">
      <c r="A33" s="7" t="s">
        <v>31</v>
      </c>
      <c r="B33" s="7" t="s">
        <v>89</v>
      </c>
      <c r="C33" s="7">
        <v>7</v>
      </c>
      <c r="D33" s="7">
        <v>24</v>
      </c>
      <c r="E33" s="7">
        <v>11</v>
      </c>
      <c r="F33" s="7">
        <v>97</v>
      </c>
      <c r="G33" s="7">
        <v>11</v>
      </c>
      <c r="K33" s="7">
        <v>7</v>
      </c>
      <c r="L33" s="7">
        <v>3</v>
      </c>
      <c r="M33" s="7">
        <v>6</v>
      </c>
      <c r="O33" s="7">
        <v>10</v>
      </c>
      <c r="P33" s="7">
        <v>1</v>
      </c>
      <c r="R33" s="7">
        <v>3</v>
      </c>
      <c r="T33" s="7">
        <v>1</v>
      </c>
      <c r="U33" s="7">
        <v>1</v>
      </c>
      <c r="V33" s="7">
        <v>11</v>
      </c>
      <c r="W33" s="7">
        <v>1</v>
      </c>
      <c r="X33" s="7">
        <v>10</v>
      </c>
      <c r="Y33" s="7">
        <v>2</v>
      </c>
      <c r="Z33" s="7">
        <v>206</v>
      </c>
    </row>
    <row r="34" spans="1:26" x14ac:dyDescent="0.35">
      <c r="A34" s="7" t="s">
        <v>47</v>
      </c>
      <c r="B34" s="7" t="s">
        <v>90</v>
      </c>
      <c r="C34" s="7">
        <v>5</v>
      </c>
      <c r="E34" s="7">
        <v>10</v>
      </c>
      <c r="F34" s="7">
        <v>45</v>
      </c>
      <c r="G34" s="7">
        <v>6</v>
      </c>
      <c r="K34" s="7">
        <v>6</v>
      </c>
      <c r="M34" s="7">
        <v>11</v>
      </c>
      <c r="O34" s="7">
        <v>1</v>
      </c>
      <c r="T34" s="7">
        <v>1</v>
      </c>
      <c r="X34" s="7">
        <v>2</v>
      </c>
      <c r="Z34" s="7">
        <v>87</v>
      </c>
    </row>
    <row r="35" spans="1:26" x14ac:dyDescent="0.35">
      <c r="A35" s="7" t="s">
        <v>33</v>
      </c>
      <c r="B35" s="7" t="s">
        <v>91</v>
      </c>
      <c r="C35" s="7">
        <v>2</v>
      </c>
      <c r="D35" s="7">
        <v>2</v>
      </c>
      <c r="E35" s="7">
        <v>5</v>
      </c>
      <c r="F35" s="7">
        <v>30</v>
      </c>
      <c r="G35" s="7">
        <v>2</v>
      </c>
      <c r="J35" s="7">
        <v>1</v>
      </c>
      <c r="K35" s="7">
        <v>1</v>
      </c>
      <c r="M35" s="7">
        <v>4</v>
      </c>
      <c r="O35" s="7">
        <v>2</v>
      </c>
      <c r="S35" s="7">
        <v>2</v>
      </c>
      <c r="V35" s="7">
        <v>3</v>
      </c>
      <c r="X35" s="7">
        <v>2</v>
      </c>
      <c r="Y35" s="7">
        <v>1</v>
      </c>
      <c r="Z35" s="7">
        <v>57</v>
      </c>
    </row>
    <row r="36" spans="1:26" x14ac:dyDescent="0.35">
      <c r="A36" s="7" t="s">
        <v>32</v>
      </c>
      <c r="B36" s="7" t="s">
        <v>92</v>
      </c>
      <c r="C36" s="7">
        <v>104</v>
      </c>
      <c r="D36" s="7">
        <v>25</v>
      </c>
      <c r="E36" s="7">
        <v>136</v>
      </c>
      <c r="F36" s="7">
        <v>527</v>
      </c>
      <c r="G36" s="7">
        <v>48</v>
      </c>
      <c r="I36" s="7">
        <v>9</v>
      </c>
      <c r="J36" s="7">
        <v>5</v>
      </c>
      <c r="K36" s="7">
        <v>51</v>
      </c>
      <c r="L36" s="7">
        <v>4</v>
      </c>
      <c r="M36" s="7">
        <v>134</v>
      </c>
      <c r="N36" s="7">
        <v>3</v>
      </c>
      <c r="O36" s="7">
        <v>38</v>
      </c>
      <c r="P36" s="7">
        <v>2</v>
      </c>
      <c r="Q36" s="7">
        <v>1</v>
      </c>
      <c r="S36" s="7">
        <v>17</v>
      </c>
      <c r="T36" s="7">
        <v>9</v>
      </c>
      <c r="U36" s="7">
        <v>3</v>
      </c>
      <c r="V36" s="7">
        <v>9</v>
      </c>
      <c r="W36" s="7">
        <v>2</v>
      </c>
      <c r="X36" s="7">
        <v>71</v>
      </c>
      <c r="Y36" s="7">
        <v>15</v>
      </c>
      <c r="Z36" s="7">
        <v>1213</v>
      </c>
    </row>
    <row r="37" spans="1:26" x14ac:dyDescent="0.35">
      <c r="A37" s="7" t="s">
        <v>34</v>
      </c>
      <c r="B37" s="7" t="s">
        <v>93</v>
      </c>
      <c r="C37" s="7">
        <v>12</v>
      </c>
      <c r="D37" s="7">
        <v>1</v>
      </c>
      <c r="E37" s="7">
        <v>15</v>
      </c>
      <c r="F37" s="7">
        <v>47</v>
      </c>
      <c r="G37" s="7">
        <v>7</v>
      </c>
      <c r="I37" s="7">
        <v>4</v>
      </c>
      <c r="K37" s="7">
        <v>2</v>
      </c>
      <c r="L37" s="7">
        <v>2</v>
      </c>
      <c r="M37" s="7">
        <v>4</v>
      </c>
      <c r="N37" s="7">
        <v>1</v>
      </c>
      <c r="O37" s="7">
        <v>3</v>
      </c>
      <c r="S37" s="7">
        <v>1</v>
      </c>
      <c r="U37" s="7">
        <v>1</v>
      </c>
      <c r="X37" s="7">
        <v>6</v>
      </c>
      <c r="Z37" s="7">
        <v>106</v>
      </c>
    </row>
    <row r="38" spans="1:26" x14ac:dyDescent="0.35">
      <c r="A38" s="7" t="s">
        <v>37</v>
      </c>
      <c r="B38" s="7" t="s">
        <v>94</v>
      </c>
      <c r="C38" s="7">
        <v>7</v>
      </c>
      <c r="E38" s="7">
        <v>7</v>
      </c>
      <c r="F38" s="7">
        <v>46</v>
      </c>
      <c r="H38" s="7">
        <v>1</v>
      </c>
      <c r="I38" s="7">
        <v>2</v>
      </c>
      <c r="K38" s="7">
        <v>2</v>
      </c>
      <c r="M38" s="7">
        <v>4</v>
      </c>
      <c r="O38" s="7">
        <v>2</v>
      </c>
      <c r="S38" s="7">
        <v>2</v>
      </c>
      <c r="X38" s="7">
        <v>5</v>
      </c>
      <c r="Y38" s="7">
        <v>2</v>
      </c>
      <c r="Z38" s="7">
        <v>80</v>
      </c>
    </row>
    <row r="39" spans="1:26" x14ac:dyDescent="0.35">
      <c r="A39" s="7" t="s">
        <v>18</v>
      </c>
      <c r="B39" s="7" t="s">
        <v>95</v>
      </c>
      <c r="C39" s="7">
        <v>13</v>
      </c>
      <c r="D39" s="7">
        <v>3</v>
      </c>
      <c r="E39" s="7">
        <v>14</v>
      </c>
      <c r="F39" s="7">
        <v>132</v>
      </c>
      <c r="G39" s="7">
        <v>8</v>
      </c>
      <c r="J39" s="7">
        <v>1</v>
      </c>
      <c r="K39" s="7">
        <v>7</v>
      </c>
      <c r="M39" s="7">
        <v>10</v>
      </c>
      <c r="O39" s="7">
        <v>4</v>
      </c>
      <c r="P39" s="7">
        <v>1</v>
      </c>
      <c r="S39" s="7">
        <v>3</v>
      </c>
      <c r="T39" s="7">
        <v>2</v>
      </c>
      <c r="U39" s="7">
        <v>1</v>
      </c>
      <c r="X39" s="7">
        <v>13</v>
      </c>
      <c r="Y39" s="7">
        <v>4</v>
      </c>
      <c r="Z39" s="7">
        <v>216</v>
      </c>
    </row>
    <row r="40" spans="1:26" x14ac:dyDescent="0.35">
      <c r="A40" s="7" t="s">
        <v>39</v>
      </c>
      <c r="B40" s="7" t="s">
        <v>96</v>
      </c>
      <c r="C40" s="7">
        <v>18</v>
      </c>
      <c r="D40" s="7">
        <v>1</v>
      </c>
      <c r="E40" s="7">
        <v>14</v>
      </c>
      <c r="F40" s="7">
        <v>103</v>
      </c>
      <c r="G40" s="7">
        <v>7</v>
      </c>
      <c r="J40" s="7">
        <v>1</v>
      </c>
      <c r="K40" s="7">
        <v>6</v>
      </c>
      <c r="M40" s="7">
        <v>7</v>
      </c>
      <c r="O40" s="7">
        <v>2</v>
      </c>
      <c r="Q40" s="7">
        <v>1</v>
      </c>
      <c r="S40" s="7">
        <v>2</v>
      </c>
      <c r="X40" s="7">
        <v>13</v>
      </c>
      <c r="Y40" s="7">
        <v>3</v>
      </c>
      <c r="Z40" s="7">
        <v>178</v>
      </c>
    </row>
    <row r="41" spans="1:26" x14ac:dyDescent="0.35">
      <c r="A41" s="7" t="s">
        <v>14</v>
      </c>
      <c r="B41" s="7" t="s">
        <v>97</v>
      </c>
      <c r="C41" s="7">
        <v>147</v>
      </c>
      <c r="D41" s="7">
        <v>27</v>
      </c>
      <c r="E41" s="7">
        <v>199</v>
      </c>
      <c r="F41" s="7">
        <v>768</v>
      </c>
      <c r="G41" s="7">
        <v>90</v>
      </c>
      <c r="H41" s="7">
        <v>1</v>
      </c>
      <c r="I41" s="7">
        <v>6</v>
      </c>
      <c r="J41" s="7">
        <v>10</v>
      </c>
      <c r="K41" s="7">
        <v>45</v>
      </c>
      <c r="L41" s="7">
        <v>9</v>
      </c>
      <c r="M41" s="7">
        <v>125</v>
      </c>
      <c r="N41" s="7">
        <v>4</v>
      </c>
      <c r="O41" s="7">
        <v>55</v>
      </c>
      <c r="P41" s="7">
        <v>3</v>
      </c>
      <c r="R41" s="7">
        <v>1</v>
      </c>
      <c r="S41" s="7">
        <v>19</v>
      </c>
      <c r="T41" s="7">
        <v>14</v>
      </c>
      <c r="U41" s="7">
        <v>3</v>
      </c>
      <c r="V41" s="7">
        <v>10</v>
      </c>
      <c r="W41" s="7">
        <v>1</v>
      </c>
      <c r="X41" s="7">
        <v>82</v>
      </c>
      <c r="Y41" s="7">
        <v>21</v>
      </c>
      <c r="Z41" s="7">
        <v>1640</v>
      </c>
    </row>
    <row r="42" spans="1:26" x14ac:dyDescent="0.35">
      <c r="A42" s="7" t="s">
        <v>15</v>
      </c>
      <c r="B42" s="7" t="s">
        <v>98</v>
      </c>
      <c r="C42" s="7">
        <v>8</v>
      </c>
      <c r="E42" s="7">
        <v>15</v>
      </c>
      <c r="F42" s="7">
        <v>101</v>
      </c>
      <c r="G42" s="7">
        <v>13</v>
      </c>
      <c r="J42" s="7">
        <v>1</v>
      </c>
      <c r="K42" s="7">
        <v>1</v>
      </c>
      <c r="M42" s="7">
        <v>15</v>
      </c>
      <c r="O42" s="7">
        <v>3</v>
      </c>
      <c r="S42" s="7">
        <v>2</v>
      </c>
      <c r="T42" s="7">
        <v>1</v>
      </c>
      <c r="V42" s="7">
        <v>1</v>
      </c>
      <c r="X42" s="7">
        <v>6</v>
      </c>
      <c r="Y42" s="7">
        <v>6</v>
      </c>
      <c r="Z42" s="7">
        <v>173</v>
      </c>
    </row>
    <row r="43" spans="1:26" x14ac:dyDescent="0.35">
      <c r="A43" s="7" t="s">
        <v>9</v>
      </c>
      <c r="B43" s="7" t="s">
        <v>99</v>
      </c>
      <c r="C43" s="7">
        <v>12</v>
      </c>
      <c r="D43" s="7">
        <v>6</v>
      </c>
      <c r="E43" s="7">
        <v>21</v>
      </c>
      <c r="F43" s="7">
        <v>112</v>
      </c>
      <c r="G43" s="7">
        <v>16</v>
      </c>
      <c r="I43" s="7">
        <v>2</v>
      </c>
      <c r="K43" s="7">
        <v>9</v>
      </c>
      <c r="L43" s="7">
        <v>1</v>
      </c>
      <c r="M43" s="7">
        <v>14</v>
      </c>
      <c r="O43" s="7">
        <v>7</v>
      </c>
      <c r="S43" s="7">
        <v>1</v>
      </c>
      <c r="T43" s="7">
        <v>1</v>
      </c>
      <c r="V43" s="7">
        <v>2</v>
      </c>
      <c r="X43" s="7">
        <v>9</v>
      </c>
      <c r="Y43" s="7">
        <v>2</v>
      </c>
      <c r="Z43" s="7">
        <v>215</v>
      </c>
    </row>
    <row r="44" spans="1:26" x14ac:dyDescent="0.35">
      <c r="A44" s="7" t="s">
        <v>4</v>
      </c>
      <c r="B44" s="7" t="s">
        <v>100</v>
      </c>
      <c r="C44" s="7">
        <v>52</v>
      </c>
      <c r="D44" s="7">
        <v>28</v>
      </c>
      <c r="E44" s="7">
        <v>110</v>
      </c>
      <c r="F44" s="7">
        <v>529</v>
      </c>
      <c r="G44" s="7">
        <v>38</v>
      </c>
      <c r="H44" s="7">
        <v>1</v>
      </c>
      <c r="I44" s="7">
        <v>6</v>
      </c>
      <c r="J44" s="7">
        <v>2</v>
      </c>
      <c r="K44" s="7">
        <v>40</v>
      </c>
      <c r="L44" s="7">
        <v>6</v>
      </c>
      <c r="M44" s="7">
        <v>99</v>
      </c>
      <c r="O44" s="7">
        <v>29</v>
      </c>
      <c r="P44" s="7">
        <v>2</v>
      </c>
      <c r="S44" s="7">
        <v>12</v>
      </c>
      <c r="T44" s="7">
        <v>19</v>
      </c>
      <c r="U44" s="7">
        <v>1</v>
      </c>
      <c r="V44" s="7">
        <v>4</v>
      </c>
      <c r="X44" s="7">
        <v>45</v>
      </c>
      <c r="Y44" s="7">
        <v>17</v>
      </c>
      <c r="Z44" s="7">
        <v>1040</v>
      </c>
    </row>
    <row r="45" spans="1:26" x14ac:dyDescent="0.35">
      <c r="A45" s="7" t="s">
        <v>17</v>
      </c>
      <c r="B45" s="7" t="s">
        <v>101</v>
      </c>
      <c r="C45" s="7">
        <v>4</v>
      </c>
      <c r="D45" s="7">
        <v>4</v>
      </c>
      <c r="E45" s="7">
        <v>4</v>
      </c>
      <c r="F45" s="7">
        <v>25</v>
      </c>
      <c r="G45" s="7">
        <v>1</v>
      </c>
      <c r="K45" s="7">
        <v>1</v>
      </c>
      <c r="M45" s="7">
        <v>2</v>
      </c>
      <c r="T45" s="7">
        <v>1</v>
      </c>
      <c r="U45" s="7">
        <v>1</v>
      </c>
      <c r="V45" s="7">
        <v>1</v>
      </c>
      <c r="X45" s="7">
        <v>1</v>
      </c>
      <c r="Z45" s="7">
        <v>45</v>
      </c>
    </row>
    <row r="46" spans="1:26" x14ac:dyDescent="0.35">
      <c r="A46" s="7" t="s">
        <v>44</v>
      </c>
      <c r="B46" s="7" t="s">
        <v>102</v>
      </c>
      <c r="C46" s="7">
        <v>2</v>
      </c>
      <c r="D46" s="7">
        <v>1</v>
      </c>
      <c r="E46" s="7">
        <v>1</v>
      </c>
      <c r="F46" s="7">
        <v>15</v>
      </c>
      <c r="H46" s="7">
        <v>1</v>
      </c>
      <c r="K46" s="7">
        <v>2</v>
      </c>
      <c r="M46" s="7">
        <v>2</v>
      </c>
      <c r="O46" s="7">
        <v>3</v>
      </c>
      <c r="T46" s="7">
        <v>1</v>
      </c>
      <c r="X46" s="7">
        <v>1</v>
      </c>
      <c r="Z46" s="7">
        <v>29</v>
      </c>
    </row>
    <row r="47" spans="1:26" x14ac:dyDescent="0.35">
      <c r="A47" s="7" t="s">
        <v>43</v>
      </c>
      <c r="B47" s="7" t="s">
        <v>103</v>
      </c>
      <c r="C47" s="7">
        <v>3</v>
      </c>
      <c r="D47" s="7">
        <v>1</v>
      </c>
      <c r="E47" s="7">
        <v>1</v>
      </c>
      <c r="F47" s="7">
        <v>27</v>
      </c>
      <c r="I47" s="7">
        <v>1</v>
      </c>
      <c r="K47" s="7">
        <v>1</v>
      </c>
      <c r="M47" s="7">
        <v>1</v>
      </c>
      <c r="O47" s="7">
        <v>1</v>
      </c>
      <c r="X47" s="7">
        <v>6</v>
      </c>
      <c r="Y47" s="7">
        <v>1</v>
      </c>
      <c r="Z47" s="7">
        <v>43</v>
      </c>
    </row>
    <row r="48" spans="1:26" x14ac:dyDescent="0.35">
      <c r="A48" s="7" t="s">
        <v>20</v>
      </c>
      <c r="B48" s="7" t="s">
        <v>104</v>
      </c>
      <c r="C48" s="7">
        <v>44</v>
      </c>
      <c r="D48" s="7">
        <v>18</v>
      </c>
      <c r="E48" s="7">
        <v>43</v>
      </c>
      <c r="F48" s="7">
        <v>266</v>
      </c>
      <c r="G48" s="7">
        <v>25</v>
      </c>
      <c r="I48" s="7">
        <v>5</v>
      </c>
      <c r="J48" s="7">
        <v>3</v>
      </c>
      <c r="K48" s="7">
        <v>24</v>
      </c>
      <c r="L48" s="7">
        <v>3</v>
      </c>
      <c r="M48" s="7">
        <v>51</v>
      </c>
      <c r="O48" s="7">
        <v>24</v>
      </c>
      <c r="Q48" s="7">
        <v>1</v>
      </c>
      <c r="S48" s="7">
        <v>5</v>
      </c>
      <c r="T48" s="7">
        <v>2</v>
      </c>
      <c r="V48" s="7">
        <v>3</v>
      </c>
      <c r="X48" s="7">
        <v>29</v>
      </c>
      <c r="Y48" s="7">
        <v>9</v>
      </c>
      <c r="Z48" s="7">
        <v>555</v>
      </c>
    </row>
    <row r="49" spans="1:26" x14ac:dyDescent="0.35">
      <c r="A49" s="7" t="s">
        <v>21</v>
      </c>
      <c r="B49" s="7" t="s">
        <v>105</v>
      </c>
      <c r="C49" s="7">
        <v>7</v>
      </c>
      <c r="D49" s="7">
        <v>2</v>
      </c>
      <c r="E49" s="7">
        <v>9</v>
      </c>
      <c r="F49" s="7">
        <v>79</v>
      </c>
      <c r="G49" s="7">
        <v>6</v>
      </c>
      <c r="I49" s="7">
        <v>3</v>
      </c>
      <c r="J49" s="7">
        <v>1</v>
      </c>
      <c r="K49" s="7">
        <v>7</v>
      </c>
      <c r="L49" s="7">
        <v>1</v>
      </c>
      <c r="M49" s="7">
        <v>10</v>
      </c>
      <c r="O49" s="7">
        <v>6</v>
      </c>
      <c r="P49" s="7">
        <v>1</v>
      </c>
      <c r="S49" s="7">
        <v>1</v>
      </c>
      <c r="V49" s="7">
        <v>1</v>
      </c>
      <c r="X49" s="7">
        <v>4</v>
      </c>
      <c r="Y49" s="7">
        <v>4</v>
      </c>
      <c r="Z49" s="7">
        <v>142</v>
      </c>
    </row>
    <row r="50" spans="1:26" x14ac:dyDescent="0.35">
      <c r="A50" s="7" t="s">
        <v>51</v>
      </c>
      <c r="B50" s="7" t="s">
        <v>106</v>
      </c>
      <c r="C50" s="7">
        <v>1</v>
      </c>
      <c r="D50" s="7">
        <v>1</v>
      </c>
      <c r="E50" s="7">
        <v>5</v>
      </c>
      <c r="F50" s="7">
        <v>30</v>
      </c>
      <c r="G50" s="7">
        <v>4</v>
      </c>
      <c r="K50" s="7">
        <v>4</v>
      </c>
      <c r="M50" s="7">
        <v>4</v>
      </c>
      <c r="O50" s="7">
        <v>1</v>
      </c>
      <c r="T50" s="7">
        <v>1</v>
      </c>
      <c r="X50" s="7">
        <v>3</v>
      </c>
      <c r="Z50" s="7">
        <v>54</v>
      </c>
    </row>
    <row r="51" spans="1:26" x14ac:dyDescent="0.35">
      <c r="A51" s="7" t="s">
        <v>45</v>
      </c>
      <c r="B51" s="7" t="s">
        <v>107</v>
      </c>
      <c r="C51" s="7">
        <v>5</v>
      </c>
      <c r="D51" s="7">
        <v>4</v>
      </c>
      <c r="E51" s="7">
        <v>10</v>
      </c>
      <c r="F51" s="7">
        <v>45</v>
      </c>
      <c r="G51" s="7">
        <v>2</v>
      </c>
      <c r="I51" s="7">
        <v>2</v>
      </c>
      <c r="M51" s="7">
        <v>6</v>
      </c>
      <c r="O51" s="7">
        <v>2</v>
      </c>
      <c r="X51" s="7">
        <v>7</v>
      </c>
      <c r="Y51" s="7">
        <v>2</v>
      </c>
      <c r="Z51" s="7">
        <v>85</v>
      </c>
    </row>
    <row r="52" spans="1:26" x14ac:dyDescent="0.35">
      <c r="A52" s="7" t="s">
        <v>46</v>
      </c>
      <c r="B52" s="7" t="s">
        <v>108</v>
      </c>
      <c r="C52" s="7">
        <v>10</v>
      </c>
      <c r="D52" s="7">
        <v>9</v>
      </c>
      <c r="E52" s="7">
        <v>24</v>
      </c>
      <c r="F52" s="7">
        <v>122</v>
      </c>
      <c r="G52" s="7">
        <v>8</v>
      </c>
      <c r="H52" s="7">
        <v>2</v>
      </c>
      <c r="K52" s="7">
        <v>5</v>
      </c>
      <c r="M52" s="7">
        <v>12</v>
      </c>
      <c r="O52" s="7">
        <v>7</v>
      </c>
      <c r="S52" s="7">
        <v>1</v>
      </c>
      <c r="T52" s="7">
        <v>2</v>
      </c>
      <c r="U52" s="7">
        <v>1</v>
      </c>
      <c r="V52" s="7">
        <v>1</v>
      </c>
      <c r="X52" s="7">
        <v>8</v>
      </c>
      <c r="Y52" s="7">
        <v>3</v>
      </c>
      <c r="Z52" s="7">
        <v>215</v>
      </c>
    </row>
    <row r="53" spans="1:26" x14ac:dyDescent="0.35">
      <c r="A53" s="7" t="s">
        <v>50</v>
      </c>
      <c r="B53" s="7" t="s">
        <v>109</v>
      </c>
      <c r="C53" s="7">
        <v>3</v>
      </c>
      <c r="E53" s="7">
        <v>2</v>
      </c>
      <c r="F53" s="7">
        <v>11</v>
      </c>
      <c r="M53" s="7">
        <v>2</v>
      </c>
      <c r="O53" s="7">
        <v>1</v>
      </c>
      <c r="P53" s="7">
        <v>1</v>
      </c>
      <c r="T53" s="7">
        <v>1</v>
      </c>
      <c r="Z53" s="7">
        <v>21</v>
      </c>
    </row>
    <row r="54" spans="1:26" x14ac:dyDescent="0.35">
      <c r="A54" s="7" t="s">
        <v>27</v>
      </c>
      <c r="B54" s="7" t="s">
        <v>110</v>
      </c>
      <c r="C54" s="7">
        <v>12</v>
      </c>
      <c r="D54" s="7">
        <v>4</v>
      </c>
      <c r="E54" s="7">
        <v>15</v>
      </c>
      <c r="F54" s="7">
        <v>106</v>
      </c>
      <c r="G54" s="7">
        <v>4</v>
      </c>
      <c r="I54" s="7">
        <v>1</v>
      </c>
      <c r="K54" s="7">
        <v>5</v>
      </c>
      <c r="M54" s="7">
        <v>6</v>
      </c>
      <c r="O54" s="7">
        <v>4</v>
      </c>
      <c r="P54" s="7">
        <v>3</v>
      </c>
      <c r="S54" s="7">
        <v>2</v>
      </c>
      <c r="T54" s="7">
        <v>1</v>
      </c>
      <c r="V54" s="7">
        <v>1</v>
      </c>
      <c r="X54" s="7">
        <v>14</v>
      </c>
      <c r="Y54" s="7">
        <v>3</v>
      </c>
      <c r="Z54" s="7">
        <v>181</v>
      </c>
    </row>
    <row r="55" spans="1:26" x14ac:dyDescent="0.35">
      <c r="A55" s="7" t="s">
        <v>24</v>
      </c>
      <c r="B55" s="7" t="s">
        <v>111</v>
      </c>
      <c r="C55" s="7">
        <v>98</v>
      </c>
      <c r="D55" s="7">
        <v>28</v>
      </c>
      <c r="E55" s="7">
        <v>132</v>
      </c>
      <c r="F55" s="7">
        <v>484</v>
      </c>
      <c r="G55" s="7">
        <v>46</v>
      </c>
      <c r="I55" s="7">
        <v>2</v>
      </c>
      <c r="J55" s="7">
        <v>5</v>
      </c>
      <c r="K55" s="7">
        <v>34</v>
      </c>
      <c r="L55" s="7">
        <v>5</v>
      </c>
      <c r="M55" s="7">
        <v>78</v>
      </c>
      <c r="N55" s="7">
        <v>1</v>
      </c>
      <c r="O55" s="7">
        <v>39</v>
      </c>
      <c r="P55" s="7">
        <v>2</v>
      </c>
      <c r="S55" s="7">
        <v>9</v>
      </c>
      <c r="T55" s="7">
        <v>9</v>
      </c>
      <c r="V55" s="7">
        <v>11</v>
      </c>
      <c r="W55" s="7">
        <v>1</v>
      </c>
      <c r="X55" s="7">
        <v>63</v>
      </c>
      <c r="Y55" s="7">
        <v>21</v>
      </c>
      <c r="Z55" s="7">
        <v>1068</v>
      </c>
    </row>
    <row r="56" spans="1:26" x14ac:dyDescent="0.35">
      <c r="A56" s="7" t="s">
        <v>30</v>
      </c>
      <c r="B56" s="7" t="s">
        <v>112</v>
      </c>
      <c r="C56" s="7">
        <v>1</v>
      </c>
      <c r="D56" s="7">
        <v>1</v>
      </c>
      <c r="E56" s="7">
        <v>7</v>
      </c>
      <c r="F56" s="7">
        <v>30</v>
      </c>
      <c r="G56" s="7">
        <v>3</v>
      </c>
      <c r="K56" s="7">
        <v>2</v>
      </c>
      <c r="L56" s="7">
        <v>1</v>
      </c>
      <c r="M56" s="7">
        <v>5</v>
      </c>
      <c r="U56" s="7">
        <v>1</v>
      </c>
      <c r="X56" s="7">
        <v>1</v>
      </c>
      <c r="Z56" s="7">
        <v>52</v>
      </c>
    </row>
    <row r="57" spans="1:26" x14ac:dyDescent="0.35">
      <c r="A57" s="7" t="s">
        <v>29</v>
      </c>
      <c r="B57" s="7" t="s">
        <v>113</v>
      </c>
      <c r="C57" s="7">
        <v>43</v>
      </c>
      <c r="D57" s="7">
        <v>27</v>
      </c>
      <c r="E57" s="7">
        <v>64</v>
      </c>
      <c r="F57" s="7">
        <v>324</v>
      </c>
      <c r="G57" s="7">
        <v>30</v>
      </c>
      <c r="H57" s="7">
        <v>1</v>
      </c>
      <c r="I57" s="7">
        <v>4</v>
      </c>
      <c r="J57" s="7">
        <v>2</v>
      </c>
      <c r="K57" s="7">
        <v>17</v>
      </c>
      <c r="L57" s="7">
        <v>2</v>
      </c>
      <c r="M57" s="7">
        <v>112</v>
      </c>
      <c r="O57" s="7">
        <v>12</v>
      </c>
      <c r="P57" s="7">
        <v>5</v>
      </c>
      <c r="S57" s="7">
        <v>7</v>
      </c>
      <c r="T57" s="7">
        <v>7</v>
      </c>
      <c r="V57" s="7">
        <v>1</v>
      </c>
      <c r="X57" s="7">
        <v>28</v>
      </c>
      <c r="Y57" s="7">
        <v>12</v>
      </c>
      <c r="Z57" s="7">
        <v>698</v>
      </c>
    </row>
    <row r="58" spans="1:26" x14ac:dyDescent="0.35">
      <c r="A58" s="7" t="s">
        <v>40</v>
      </c>
      <c r="B58" s="7" t="s">
        <v>114</v>
      </c>
      <c r="C58" s="7">
        <v>7</v>
      </c>
      <c r="D58" s="7">
        <v>7</v>
      </c>
      <c r="E58" s="7">
        <v>16</v>
      </c>
      <c r="F58" s="7">
        <v>79</v>
      </c>
      <c r="G58" s="7">
        <v>6</v>
      </c>
      <c r="I58" s="7">
        <v>3</v>
      </c>
      <c r="J58" s="7">
        <v>1</v>
      </c>
      <c r="K58" s="7">
        <v>5</v>
      </c>
      <c r="M58" s="7">
        <v>14</v>
      </c>
      <c r="O58" s="7">
        <v>8</v>
      </c>
      <c r="S58" s="7">
        <v>1</v>
      </c>
      <c r="T58" s="7">
        <v>2</v>
      </c>
      <c r="V58" s="7">
        <v>1</v>
      </c>
      <c r="X58" s="7">
        <v>5</v>
      </c>
      <c r="Y58" s="7">
        <v>1</v>
      </c>
      <c r="Z58" s="7">
        <v>156</v>
      </c>
    </row>
    <row r="59" spans="1:26" x14ac:dyDescent="0.35">
      <c r="A59" s="7" t="s">
        <v>54</v>
      </c>
      <c r="B59" s="7" t="s">
        <v>115</v>
      </c>
      <c r="C59" s="7">
        <v>2</v>
      </c>
      <c r="D59" s="7">
        <v>1</v>
      </c>
      <c r="E59" s="7">
        <v>3</v>
      </c>
      <c r="F59" s="7">
        <v>30</v>
      </c>
      <c r="G59" s="7">
        <v>2</v>
      </c>
      <c r="K59" s="7">
        <v>2</v>
      </c>
      <c r="O59" s="7">
        <v>3</v>
      </c>
      <c r="S59" s="7">
        <v>1</v>
      </c>
      <c r="X59" s="7">
        <v>2</v>
      </c>
      <c r="Z59" s="7">
        <v>46</v>
      </c>
    </row>
    <row r="60" spans="1:26" x14ac:dyDescent="0.35">
      <c r="A60" s="7" t="s">
        <v>26</v>
      </c>
      <c r="B60" s="7" t="s">
        <v>116</v>
      </c>
      <c r="C60" s="7">
        <v>24</v>
      </c>
      <c r="D60" s="7">
        <v>4</v>
      </c>
      <c r="E60" s="7">
        <v>51</v>
      </c>
      <c r="F60" s="7">
        <v>177</v>
      </c>
      <c r="G60" s="7">
        <v>15</v>
      </c>
      <c r="I60" s="7">
        <v>4</v>
      </c>
      <c r="J60" s="7">
        <v>2</v>
      </c>
      <c r="K60" s="7">
        <v>17</v>
      </c>
      <c r="L60" s="7">
        <v>1</v>
      </c>
      <c r="M60" s="7">
        <v>20</v>
      </c>
      <c r="O60" s="7">
        <v>13</v>
      </c>
      <c r="S60" s="7">
        <v>6</v>
      </c>
      <c r="T60" s="7">
        <v>3</v>
      </c>
      <c r="U60" s="7">
        <v>1</v>
      </c>
      <c r="V60" s="7">
        <v>5</v>
      </c>
      <c r="X60" s="7">
        <v>15</v>
      </c>
      <c r="Y60" s="7">
        <v>4</v>
      </c>
      <c r="Z60" s="7">
        <v>362</v>
      </c>
    </row>
    <row r="61" spans="1:26" x14ac:dyDescent="0.35">
      <c r="A61" s="7" t="s">
        <v>58</v>
      </c>
      <c r="B61" s="7" t="s">
        <v>58</v>
      </c>
      <c r="C61" s="7">
        <v>1668</v>
      </c>
      <c r="D61" s="7">
        <v>866</v>
      </c>
      <c r="E61" s="7">
        <v>2430</v>
      </c>
      <c r="F61" s="7">
        <v>10971</v>
      </c>
      <c r="G61" s="7">
        <v>1002</v>
      </c>
      <c r="H61" s="7">
        <v>20</v>
      </c>
      <c r="I61" s="7">
        <v>136</v>
      </c>
      <c r="J61" s="7">
        <v>78</v>
      </c>
      <c r="K61" s="7">
        <v>878</v>
      </c>
      <c r="L61" s="7">
        <v>145</v>
      </c>
      <c r="M61" s="7">
        <v>1867</v>
      </c>
      <c r="N61" s="7">
        <v>19</v>
      </c>
      <c r="O61" s="7">
        <v>787</v>
      </c>
      <c r="P61" s="7">
        <v>69</v>
      </c>
      <c r="Q61" s="7">
        <v>25</v>
      </c>
      <c r="R61" s="7">
        <v>8</v>
      </c>
      <c r="S61" s="7">
        <v>237</v>
      </c>
      <c r="T61" s="7">
        <v>197</v>
      </c>
      <c r="U61" s="7">
        <v>39</v>
      </c>
      <c r="V61" s="7">
        <v>197</v>
      </c>
      <c r="W61" s="7">
        <v>30</v>
      </c>
      <c r="X61" s="7">
        <v>1217</v>
      </c>
      <c r="Y61" s="7">
        <v>446</v>
      </c>
      <c r="Z61" s="7">
        <v>23332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9B9F-F2C0-4728-92D3-3E9E33690CB1}">
  <sheetPr>
    <tabColor theme="5" tint="0.59999389629810485"/>
  </sheetPr>
  <dimension ref="A1:Z61"/>
  <sheetViews>
    <sheetView zoomScale="80" zoomScaleNormal="80" workbookViewId="0">
      <selection activeCell="B24" sqref="B24"/>
    </sheetView>
  </sheetViews>
  <sheetFormatPr defaultRowHeight="14.5" x14ac:dyDescent="0.35"/>
  <cols>
    <col min="1" max="1" width="15.54296875" style="7" bestFit="1" customWidth="1"/>
    <col min="2" max="2" width="23.26953125" style="7" customWidth="1"/>
    <col min="3" max="3" width="11.26953125" style="7" customWidth="1"/>
    <col min="4" max="7" width="8.7265625" style="7"/>
    <col min="8" max="8" width="11.81640625" style="7" customWidth="1"/>
    <col min="9" max="11" width="8.7265625" style="7"/>
    <col min="12" max="12" width="16.26953125" style="7" customWidth="1"/>
    <col min="13" max="13" width="17" style="7" customWidth="1"/>
    <col min="14" max="14" width="17.7265625" style="7" customWidth="1"/>
    <col min="15" max="15" width="12.81640625" style="7" customWidth="1"/>
    <col min="16" max="16" width="12.26953125" style="7" customWidth="1"/>
    <col min="17" max="17" width="12.7265625" style="7" customWidth="1"/>
    <col min="18" max="18" width="12.54296875" style="7" customWidth="1"/>
    <col min="19" max="19" width="13" style="7" customWidth="1"/>
    <col min="20" max="20" width="13.453125" style="7" customWidth="1"/>
    <col min="21" max="21" width="13.26953125" style="7" customWidth="1"/>
    <col min="22" max="22" width="22" style="7" customWidth="1"/>
    <col min="23" max="23" width="18.26953125" style="7" customWidth="1"/>
    <col min="24" max="24" width="10" style="7" customWidth="1"/>
    <col min="25" max="25" width="13.453125" style="7" customWidth="1"/>
    <col min="26" max="26" width="10.1796875" style="7" customWidth="1"/>
    <col min="27" max="16384" width="8.7265625" style="7"/>
  </cols>
  <sheetData>
    <row r="1" spans="1:26" ht="18.5" x14ac:dyDescent="0.45">
      <c r="A1" s="9" t="s">
        <v>155</v>
      </c>
    </row>
    <row r="2" spans="1:26" x14ac:dyDescent="0.35">
      <c r="A2" s="8" t="s">
        <v>59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15</v>
      </c>
      <c r="O2" s="8">
        <v>17</v>
      </c>
      <c r="P2" s="8">
        <v>18</v>
      </c>
      <c r="Q2" s="8">
        <v>19</v>
      </c>
      <c r="R2" s="8">
        <v>21</v>
      </c>
      <c r="S2" s="8">
        <v>23</v>
      </c>
      <c r="T2" s="8">
        <v>24</v>
      </c>
      <c r="U2" s="8">
        <v>26</v>
      </c>
      <c r="V2" s="8">
        <v>38</v>
      </c>
      <c r="W2" s="8">
        <v>62</v>
      </c>
      <c r="X2" s="8">
        <v>99</v>
      </c>
      <c r="Y2" s="8">
        <v>999</v>
      </c>
      <c r="Z2" s="8" t="s">
        <v>58</v>
      </c>
    </row>
    <row r="3" spans="1:26" x14ac:dyDescent="0.35">
      <c r="A3" s="7" t="s">
        <v>117</v>
      </c>
      <c r="B3" s="7" t="s">
        <v>118</v>
      </c>
      <c r="C3" s="7" t="s">
        <v>119</v>
      </c>
      <c r="D3" s="7" t="s">
        <v>120</v>
      </c>
      <c r="E3" s="7" t="s">
        <v>121</v>
      </c>
      <c r="F3" s="7" t="s">
        <v>122</v>
      </c>
      <c r="G3" s="7" t="s">
        <v>123</v>
      </c>
      <c r="H3" s="7" t="s">
        <v>124</v>
      </c>
      <c r="I3" s="7" t="s">
        <v>125</v>
      </c>
      <c r="J3" s="7" t="s">
        <v>126</v>
      </c>
      <c r="K3" s="7" t="s">
        <v>127</v>
      </c>
      <c r="L3" s="7" t="s">
        <v>128</v>
      </c>
      <c r="M3" s="7" t="s">
        <v>129</v>
      </c>
      <c r="N3" s="7" t="s">
        <v>143</v>
      </c>
      <c r="O3" s="7" t="s">
        <v>131</v>
      </c>
      <c r="P3" s="7" t="s">
        <v>132</v>
      </c>
      <c r="Q3" s="7" t="s">
        <v>144</v>
      </c>
      <c r="R3" s="7" t="s">
        <v>145</v>
      </c>
      <c r="S3" s="7" t="s">
        <v>133</v>
      </c>
      <c r="T3" s="7" t="s">
        <v>134</v>
      </c>
      <c r="U3" s="7" t="s">
        <v>135</v>
      </c>
      <c r="V3" s="7" t="s">
        <v>136</v>
      </c>
      <c r="W3" s="7" t="s">
        <v>137</v>
      </c>
      <c r="X3" s="7" t="s">
        <v>138</v>
      </c>
      <c r="Y3" s="7" t="s">
        <v>139</v>
      </c>
      <c r="Z3" s="7" t="s">
        <v>140</v>
      </c>
    </row>
    <row r="4" spans="1:26" x14ac:dyDescent="0.35">
      <c r="A4" s="7" t="s">
        <v>10</v>
      </c>
      <c r="B4" s="7" t="s">
        <v>60</v>
      </c>
      <c r="C4" s="7">
        <v>13</v>
      </c>
      <c r="D4" s="7">
        <v>3</v>
      </c>
      <c r="E4" s="7">
        <v>41</v>
      </c>
      <c r="F4" s="7">
        <v>53</v>
      </c>
      <c r="G4" s="7">
        <v>20</v>
      </c>
      <c r="H4" s="7">
        <v>2</v>
      </c>
      <c r="I4" s="7">
        <v>13</v>
      </c>
      <c r="J4" s="7">
        <v>13</v>
      </c>
      <c r="K4" s="7">
        <v>59</v>
      </c>
      <c r="L4" s="7">
        <v>1</v>
      </c>
      <c r="M4" s="7">
        <v>1</v>
      </c>
      <c r="O4" s="7">
        <v>1</v>
      </c>
      <c r="S4" s="7">
        <v>2</v>
      </c>
      <c r="U4" s="7">
        <v>2</v>
      </c>
      <c r="V4" s="7">
        <v>1</v>
      </c>
      <c r="X4" s="7">
        <v>9</v>
      </c>
      <c r="Y4" s="7">
        <v>83</v>
      </c>
      <c r="Z4" s="7">
        <v>317</v>
      </c>
    </row>
    <row r="5" spans="1:26" x14ac:dyDescent="0.35">
      <c r="A5" s="7" t="s">
        <v>11</v>
      </c>
      <c r="B5" s="7" t="s">
        <v>61</v>
      </c>
      <c r="C5" s="7">
        <v>7</v>
      </c>
      <c r="D5" s="7">
        <v>2</v>
      </c>
      <c r="E5" s="7">
        <v>37</v>
      </c>
      <c r="F5" s="7">
        <v>50</v>
      </c>
      <c r="G5" s="7">
        <v>9</v>
      </c>
      <c r="H5" s="7">
        <v>1</v>
      </c>
      <c r="I5" s="7">
        <v>12</v>
      </c>
      <c r="J5" s="7">
        <v>17</v>
      </c>
      <c r="K5" s="7">
        <v>48</v>
      </c>
      <c r="L5" s="7">
        <v>1</v>
      </c>
      <c r="M5" s="7">
        <v>1</v>
      </c>
      <c r="N5" s="7">
        <v>1</v>
      </c>
      <c r="O5" s="7">
        <v>2</v>
      </c>
      <c r="P5" s="7">
        <v>1</v>
      </c>
      <c r="U5" s="7">
        <v>1</v>
      </c>
      <c r="X5" s="7">
        <v>4</v>
      </c>
      <c r="Y5" s="7">
        <v>57</v>
      </c>
      <c r="Z5" s="7">
        <v>251</v>
      </c>
    </row>
    <row r="6" spans="1:26" x14ac:dyDescent="0.35">
      <c r="A6" s="7" t="s">
        <v>12</v>
      </c>
      <c r="B6" s="7" t="s">
        <v>62</v>
      </c>
      <c r="C6" s="7">
        <v>16</v>
      </c>
      <c r="D6" s="7">
        <v>7</v>
      </c>
      <c r="E6" s="7">
        <v>47</v>
      </c>
      <c r="F6" s="7">
        <v>83</v>
      </c>
      <c r="G6" s="7">
        <v>14</v>
      </c>
      <c r="I6" s="7">
        <v>19</v>
      </c>
      <c r="J6" s="7">
        <v>16</v>
      </c>
      <c r="K6" s="7">
        <v>54</v>
      </c>
      <c r="L6" s="7">
        <v>2</v>
      </c>
      <c r="S6" s="7">
        <v>2</v>
      </c>
      <c r="U6" s="7">
        <v>3</v>
      </c>
      <c r="V6" s="7">
        <v>2</v>
      </c>
      <c r="X6" s="7">
        <v>7</v>
      </c>
      <c r="Y6" s="7">
        <v>87</v>
      </c>
      <c r="Z6" s="7">
        <v>359</v>
      </c>
    </row>
    <row r="7" spans="1:26" x14ac:dyDescent="0.35">
      <c r="A7" s="7" t="s">
        <v>13</v>
      </c>
      <c r="B7" s="7" t="s">
        <v>63</v>
      </c>
      <c r="C7" s="7">
        <v>22</v>
      </c>
      <c r="D7" s="7">
        <v>11</v>
      </c>
      <c r="E7" s="7">
        <v>88</v>
      </c>
      <c r="F7" s="7">
        <v>142</v>
      </c>
      <c r="G7" s="7">
        <v>23</v>
      </c>
      <c r="H7" s="7">
        <v>3</v>
      </c>
      <c r="I7" s="7">
        <v>33</v>
      </c>
      <c r="J7" s="7">
        <v>23</v>
      </c>
      <c r="K7" s="7">
        <v>86</v>
      </c>
      <c r="L7" s="7">
        <v>2</v>
      </c>
      <c r="M7" s="7">
        <v>1</v>
      </c>
      <c r="O7" s="7">
        <v>5</v>
      </c>
      <c r="P7" s="7">
        <v>1</v>
      </c>
      <c r="R7" s="7">
        <v>1</v>
      </c>
      <c r="S7" s="7">
        <v>4</v>
      </c>
      <c r="U7" s="7">
        <v>4</v>
      </c>
      <c r="V7" s="7">
        <v>1</v>
      </c>
      <c r="X7" s="7">
        <v>11</v>
      </c>
      <c r="Y7" s="7">
        <v>176</v>
      </c>
      <c r="Z7" s="7">
        <v>637</v>
      </c>
    </row>
    <row r="8" spans="1:26" x14ac:dyDescent="0.35">
      <c r="A8" s="7" t="s">
        <v>16</v>
      </c>
      <c r="B8" s="7" t="s">
        <v>64</v>
      </c>
      <c r="C8" s="7">
        <v>16</v>
      </c>
      <c r="D8" s="7">
        <v>12</v>
      </c>
      <c r="E8" s="7">
        <v>93</v>
      </c>
      <c r="F8" s="7">
        <v>103</v>
      </c>
      <c r="G8" s="7">
        <v>24</v>
      </c>
      <c r="H8" s="7">
        <v>2</v>
      </c>
      <c r="I8" s="7">
        <v>20</v>
      </c>
      <c r="J8" s="7">
        <v>23</v>
      </c>
      <c r="K8" s="7">
        <v>64</v>
      </c>
      <c r="L8" s="7">
        <v>3</v>
      </c>
      <c r="M8" s="7">
        <v>1</v>
      </c>
      <c r="O8" s="7">
        <v>1</v>
      </c>
      <c r="P8" s="7">
        <v>1</v>
      </c>
      <c r="Q8" s="7">
        <v>1</v>
      </c>
      <c r="S8" s="7">
        <v>2</v>
      </c>
      <c r="T8" s="7">
        <v>1</v>
      </c>
      <c r="X8" s="7">
        <v>12</v>
      </c>
      <c r="Y8" s="7">
        <v>150</v>
      </c>
      <c r="Z8" s="7">
        <v>529</v>
      </c>
    </row>
    <row r="9" spans="1:26" x14ac:dyDescent="0.35">
      <c r="A9" s="7" t="s">
        <v>19</v>
      </c>
      <c r="B9" s="7" t="s">
        <v>65</v>
      </c>
      <c r="C9" s="7">
        <v>15</v>
      </c>
      <c r="D9" s="7">
        <v>8</v>
      </c>
      <c r="E9" s="7">
        <v>84</v>
      </c>
      <c r="F9" s="7">
        <v>154</v>
      </c>
      <c r="G9" s="7">
        <v>22</v>
      </c>
      <c r="H9" s="7">
        <v>3</v>
      </c>
      <c r="I9" s="7">
        <v>39</v>
      </c>
      <c r="J9" s="7">
        <v>43</v>
      </c>
      <c r="K9" s="7">
        <v>135</v>
      </c>
      <c r="L9" s="7">
        <v>1</v>
      </c>
      <c r="N9" s="7">
        <v>1</v>
      </c>
      <c r="O9" s="7">
        <v>4</v>
      </c>
      <c r="P9" s="7">
        <v>2</v>
      </c>
      <c r="S9" s="7">
        <v>3</v>
      </c>
      <c r="T9" s="7">
        <v>1</v>
      </c>
      <c r="U9" s="7">
        <v>4</v>
      </c>
      <c r="V9" s="7">
        <v>1</v>
      </c>
      <c r="X9" s="7">
        <v>20</v>
      </c>
      <c r="Y9" s="7">
        <v>228</v>
      </c>
      <c r="Z9" s="7">
        <v>768</v>
      </c>
    </row>
    <row r="10" spans="1:26" x14ac:dyDescent="0.35">
      <c r="A10" s="7" t="s">
        <v>22</v>
      </c>
      <c r="B10" s="7" t="s">
        <v>66</v>
      </c>
      <c r="C10" s="7">
        <v>8</v>
      </c>
      <c r="D10" s="7">
        <v>6</v>
      </c>
      <c r="E10" s="7">
        <v>21</v>
      </c>
      <c r="F10" s="7">
        <v>46</v>
      </c>
      <c r="G10" s="7">
        <v>10</v>
      </c>
      <c r="H10" s="7">
        <v>1</v>
      </c>
      <c r="I10" s="7">
        <v>17</v>
      </c>
      <c r="J10" s="7">
        <v>12</v>
      </c>
      <c r="K10" s="7">
        <v>32</v>
      </c>
      <c r="L10" s="7">
        <v>1</v>
      </c>
      <c r="O10" s="7">
        <v>2</v>
      </c>
      <c r="Q10" s="7">
        <v>1</v>
      </c>
      <c r="S10" s="7">
        <v>1</v>
      </c>
      <c r="T10" s="7">
        <v>1</v>
      </c>
      <c r="U10" s="7">
        <v>2</v>
      </c>
      <c r="X10" s="7">
        <v>1</v>
      </c>
      <c r="Y10" s="7">
        <v>63</v>
      </c>
      <c r="Z10" s="7">
        <v>225</v>
      </c>
    </row>
    <row r="11" spans="1:26" x14ac:dyDescent="0.35">
      <c r="A11" s="7" t="s">
        <v>23</v>
      </c>
      <c r="B11" s="7" t="s">
        <v>67</v>
      </c>
      <c r="C11" s="7">
        <v>26</v>
      </c>
      <c r="D11" s="7">
        <v>5</v>
      </c>
      <c r="E11" s="7">
        <v>66</v>
      </c>
      <c r="F11" s="7">
        <v>105</v>
      </c>
      <c r="G11" s="7">
        <v>14</v>
      </c>
      <c r="H11" s="7">
        <v>2</v>
      </c>
      <c r="I11" s="7">
        <v>17</v>
      </c>
      <c r="J11" s="7">
        <v>14</v>
      </c>
      <c r="K11" s="7">
        <v>61</v>
      </c>
      <c r="L11" s="7">
        <v>1</v>
      </c>
      <c r="M11" s="7">
        <v>1</v>
      </c>
      <c r="O11" s="7">
        <v>3</v>
      </c>
      <c r="P11" s="7">
        <v>1</v>
      </c>
      <c r="R11" s="7">
        <v>1</v>
      </c>
      <c r="S11" s="7">
        <v>3</v>
      </c>
      <c r="U11" s="7">
        <v>5</v>
      </c>
      <c r="V11" s="7">
        <v>1</v>
      </c>
      <c r="X11" s="7">
        <v>16</v>
      </c>
      <c r="Y11" s="7">
        <v>114</v>
      </c>
      <c r="Z11" s="7">
        <v>456</v>
      </c>
    </row>
    <row r="12" spans="1:26" x14ac:dyDescent="0.35">
      <c r="A12" s="7" t="s">
        <v>25</v>
      </c>
      <c r="B12" s="7" t="s">
        <v>68</v>
      </c>
      <c r="C12" s="7">
        <v>10</v>
      </c>
      <c r="D12" s="7">
        <v>1</v>
      </c>
      <c r="E12" s="7">
        <v>34</v>
      </c>
      <c r="F12" s="7">
        <v>54</v>
      </c>
      <c r="G12" s="7">
        <v>12</v>
      </c>
      <c r="I12" s="7">
        <v>10</v>
      </c>
      <c r="J12" s="7">
        <v>13</v>
      </c>
      <c r="K12" s="7">
        <v>39</v>
      </c>
      <c r="M12" s="7">
        <v>1</v>
      </c>
      <c r="O12" s="7">
        <v>2</v>
      </c>
      <c r="V12" s="7">
        <v>1</v>
      </c>
      <c r="W12" s="7">
        <v>1</v>
      </c>
      <c r="X12" s="7">
        <v>6</v>
      </c>
      <c r="Y12" s="7">
        <v>51</v>
      </c>
      <c r="Z12" s="7">
        <v>235</v>
      </c>
    </row>
    <row r="13" spans="1:26" x14ac:dyDescent="0.35">
      <c r="A13" s="7" t="s">
        <v>28</v>
      </c>
      <c r="B13" s="7" t="s">
        <v>69</v>
      </c>
      <c r="C13" s="7">
        <v>22</v>
      </c>
      <c r="D13" s="7">
        <v>10</v>
      </c>
      <c r="E13" s="7">
        <v>72</v>
      </c>
      <c r="F13" s="7">
        <v>133</v>
      </c>
      <c r="G13" s="7">
        <v>17</v>
      </c>
      <c r="H13" s="7">
        <v>3</v>
      </c>
      <c r="I13" s="7">
        <v>18</v>
      </c>
      <c r="J13" s="7">
        <v>25</v>
      </c>
      <c r="K13" s="7">
        <v>77</v>
      </c>
      <c r="L13" s="7">
        <v>2</v>
      </c>
      <c r="M13" s="7">
        <v>1</v>
      </c>
      <c r="O13" s="7">
        <v>5</v>
      </c>
      <c r="P13" s="7">
        <v>2</v>
      </c>
      <c r="Q13" s="7">
        <v>1</v>
      </c>
      <c r="R13" s="7">
        <v>2</v>
      </c>
      <c r="S13" s="7">
        <v>2</v>
      </c>
      <c r="T13" s="7">
        <v>2</v>
      </c>
      <c r="U13" s="7">
        <v>6</v>
      </c>
      <c r="V13" s="7">
        <v>2</v>
      </c>
      <c r="W13" s="7">
        <v>2</v>
      </c>
      <c r="X13" s="7">
        <v>8</v>
      </c>
      <c r="Y13" s="7">
        <v>109</v>
      </c>
      <c r="Z13" s="7">
        <v>521</v>
      </c>
    </row>
    <row r="14" spans="1:26" x14ac:dyDescent="0.35">
      <c r="A14" s="7" t="s">
        <v>41</v>
      </c>
      <c r="B14" s="7" t="s">
        <v>70</v>
      </c>
      <c r="F14" s="7">
        <v>6</v>
      </c>
      <c r="J14" s="7">
        <v>1</v>
      </c>
      <c r="K14" s="7">
        <v>3</v>
      </c>
      <c r="Y14" s="7">
        <v>1</v>
      </c>
      <c r="Z14" s="7">
        <v>11</v>
      </c>
    </row>
    <row r="15" spans="1:26" x14ac:dyDescent="0.35">
      <c r="A15" s="7" t="s">
        <v>55</v>
      </c>
      <c r="B15" s="7" t="s">
        <v>71</v>
      </c>
      <c r="F15" s="7">
        <v>1</v>
      </c>
      <c r="G15" s="7">
        <v>1</v>
      </c>
      <c r="K15" s="7">
        <v>1</v>
      </c>
      <c r="O15" s="7">
        <v>1</v>
      </c>
      <c r="Y15" s="7">
        <v>1</v>
      </c>
      <c r="Z15" s="7">
        <v>5</v>
      </c>
    </row>
    <row r="16" spans="1:26" x14ac:dyDescent="0.35">
      <c r="A16" s="7" t="s">
        <v>0</v>
      </c>
      <c r="B16" s="7" t="s">
        <v>72</v>
      </c>
      <c r="E16" s="7">
        <v>2</v>
      </c>
      <c r="F16" s="7">
        <v>3</v>
      </c>
      <c r="K16" s="7">
        <v>1</v>
      </c>
      <c r="Y16" s="7">
        <v>2</v>
      </c>
      <c r="Z16" s="7">
        <v>8</v>
      </c>
    </row>
    <row r="17" spans="1:26" x14ac:dyDescent="0.35">
      <c r="A17" s="7" t="s">
        <v>1</v>
      </c>
      <c r="B17" s="7" t="s">
        <v>73</v>
      </c>
      <c r="E17" s="7">
        <v>1</v>
      </c>
      <c r="F17" s="7">
        <v>1</v>
      </c>
      <c r="K17" s="7">
        <v>4</v>
      </c>
      <c r="Q17" s="7">
        <v>1</v>
      </c>
      <c r="Y17" s="7">
        <v>1</v>
      </c>
      <c r="Z17" s="7">
        <v>8</v>
      </c>
    </row>
    <row r="18" spans="1:26" x14ac:dyDescent="0.35">
      <c r="A18" s="7" t="s">
        <v>2</v>
      </c>
      <c r="B18" s="7" t="s">
        <v>74</v>
      </c>
      <c r="C18" s="7">
        <v>1</v>
      </c>
      <c r="E18" s="7">
        <v>2</v>
      </c>
      <c r="F18" s="7">
        <v>4</v>
      </c>
      <c r="K18" s="7">
        <v>2</v>
      </c>
      <c r="X18" s="7">
        <v>1</v>
      </c>
      <c r="Y18" s="7">
        <v>5</v>
      </c>
      <c r="Z18" s="7">
        <v>15</v>
      </c>
    </row>
    <row r="19" spans="1:26" x14ac:dyDescent="0.35">
      <c r="A19" s="7" t="s">
        <v>3</v>
      </c>
      <c r="B19" s="7" t="s">
        <v>75</v>
      </c>
      <c r="C19" s="7">
        <v>3</v>
      </c>
      <c r="D19" s="7">
        <v>1</v>
      </c>
      <c r="E19" s="7">
        <v>7</v>
      </c>
      <c r="F19" s="7">
        <v>14</v>
      </c>
      <c r="G19" s="7">
        <v>2</v>
      </c>
      <c r="I19" s="7">
        <v>2</v>
      </c>
      <c r="J19" s="7">
        <v>1</v>
      </c>
      <c r="K19" s="7">
        <v>8</v>
      </c>
      <c r="U19" s="7">
        <v>1</v>
      </c>
      <c r="W19" s="7">
        <v>1</v>
      </c>
      <c r="X19" s="7">
        <v>5</v>
      </c>
      <c r="Y19" s="7">
        <v>14</v>
      </c>
      <c r="Z19" s="7">
        <v>59</v>
      </c>
    </row>
    <row r="20" spans="1:26" x14ac:dyDescent="0.35">
      <c r="A20" s="7" t="s">
        <v>49</v>
      </c>
      <c r="B20" s="7" t="s">
        <v>76</v>
      </c>
      <c r="C20" s="7">
        <v>1</v>
      </c>
      <c r="E20" s="7">
        <v>3</v>
      </c>
      <c r="F20" s="7">
        <v>5</v>
      </c>
      <c r="G20" s="7">
        <v>2</v>
      </c>
      <c r="I20" s="7">
        <v>3</v>
      </c>
      <c r="K20" s="7">
        <v>2</v>
      </c>
      <c r="Y20" s="7">
        <v>4</v>
      </c>
      <c r="Z20" s="7">
        <v>20</v>
      </c>
    </row>
    <row r="21" spans="1:26" x14ac:dyDescent="0.35">
      <c r="A21" s="7" t="s">
        <v>5</v>
      </c>
      <c r="B21" s="7" t="s">
        <v>77</v>
      </c>
      <c r="E21" s="7">
        <v>2</v>
      </c>
      <c r="F21" s="7">
        <v>3</v>
      </c>
      <c r="I21" s="7">
        <v>3</v>
      </c>
      <c r="X21" s="7">
        <v>1</v>
      </c>
      <c r="Y21" s="7">
        <v>3</v>
      </c>
      <c r="Z21" s="7">
        <v>12</v>
      </c>
    </row>
    <row r="22" spans="1:26" x14ac:dyDescent="0.35">
      <c r="A22" s="7" t="s">
        <v>6</v>
      </c>
      <c r="B22" s="7" t="s">
        <v>78</v>
      </c>
      <c r="D22" s="7">
        <v>1</v>
      </c>
      <c r="E22" s="7">
        <v>1</v>
      </c>
      <c r="F22" s="7">
        <v>2</v>
      </c>
      <c r="I22" s="7">
        <v>1</v>
      </c>
      <c r="K22" s="7">
        <v>3</v>
      </c>
      <c r="O22" s="7">
        <v>1</v>
      </c>
      <c r="Y22" s="7">
        <v>7</v>
      </c>
      <c r="Z22" s="7">
        <v>16</v>
      </c>
    </row>
    <row r="24" spans="1:26" x14ac:dyDescent="0.35">
      <c r="A24" s="7" t="s">
        <v>7</v>
      </c>
      <c r="B24" s="7" t="s">
        <v>80</v>
      </c>
      <c r="E24" s="7">
        <v>2</v>
      </c>
      <c r="I24" s="7">
        <v>1</v>
      </c>
      <c r="J24" s="7">
        <v>2</v>
      </c>
      <c r="K24" s="7">
        <v>1</v>
      </c>
      <c r="Z24" s="7">
        <v>6</v>
      </c>
    </row>
    <row r="26" spans="1:26" x14ac:dyDescent="0.35">
      <c r="A26" s="7" t="s">
        <v>48</v>
      </c>
      <c r="B26" s="7" t="s">
        <v>82</v>
      </c>
      <c r="C26" s="7">
        <v>1</v>
      </c>
      <c r="E26" s="7">
        <v>1</v>
      </c>
      <c r="F26" s="7">
        <v>2</v>
      </c>
      <c r="G26" s="7">
        <v>2</v>
      </c>
      <c r="I26" s="7">
        <v>1</v>
      </c>
      <c r="K26" s="7">
        <v>2</v>
      </c>
      <c r="Y26" s="7">
        <v>5</v>
      </c>
      <c r="Z26" s="7">
        <v>14</v>
      </c>
    </row>
    <row r="27" spans="1:26" x14ac:dyDescent="0.35">
      <c r="A27" s="7" t="s">
        <v>35</v>
      </c>
      <c r="B27" s="7" t="s">
        <v>83</v>
      </c>
      <c r="C27" s="7">
        <v>1</v>
      </c>
      <c r="E27" s="7">
        <v>4</v>
      </c>
      <c r="F27" s="7">
        <v>9</v>
      </c>
      <c r="G27" s="7">
        <v>1</v>
      </c>
      <c r="I27" s="7">
        <v>1</v>
      </c>
      <c r="J27" s="7">
        <v>5</v>
      </c>
      <c r="K27" s="7">
        <v>9</v>
      </c>
      <c r="O27" s="7">
        <v>1</v>
      </c>
      <c r="S27" s="7">
        <v>1</v>
      </c>
      <c r="U27" s="7">
        <v>1</v>
      </c>
      <c r="X27" s="7">
        <v>2</v>
      </c>
      <c r="Y27" s="7">
        <v>8</v>
      </c>
      <c r="Z27" s="7">
        <v>43</v>
      </c>
    </row>
    <row r="28" spans="1:26" x14ac:dyDescent="0.35">
      <c r="A28" s="7" t="s">
        <v>36</v>
      </c>
      <c r="B28" s="7" t="s">
        <v>84</v>
      </c>
      <c r="C28" s="7">
        <v>1</v>
      </c>
      <c r="D28" s="7">
        <v>1</v>
      </c>
      <c r="E28" s="7">
        <v>6</v>
      </c>
      <c r="F28" s="7">
        <v>9</v>
      </c>
      <c r="G28" s="7">
        <v>4</v>
      </c>
      <c r="J28" s="7">
        <v>2</v>
      </c>
      <c r="K28" s="7">
        <v>4</v>
      </c>
      <c r="P28" s="7">
        <v>1</v>
      </c>
      <c r="X28" s="7">
        <v>2</v>
      </c>
      <c r="Y28" s="7">
        <v>7</v>
      </c>
      <c r="Z28" s="7">
        <v>37</v>
      </c>
    </row>
    <row r="29" spans="1:26" x14ac:dyDescent="0.35">
      <c r="A29" s="7" t="s">
        <v>38</v>
      </c>
      <c r="B29" s="7" t="s">
        <v>85</v>
      </c>
      <c r="E29" s="7">
        <v>2</v>
      </c>
      <c r="F29" s="7">
        <v>5</v>
      </c>
      <c r="H29" s="7">
        <v>1</v>
      </c>
      <c r="K29" s="7">
        <v>5</v>
      </c>
      <c r="X29" s="7">
        <v>1</v>
      </c>
      <c r="Y29" s="7">
        <v>7</v>
      </c>
      <c r="Z29" s="7">
        <v>21</v>
      </c>
    </row>
    <row r="30" spans="1:26" x14ac:dyDescent="0.35">
      <c r="A30" s="7" t="s">
        <v>8</v>
      </c>
      <c r="B30" s="7" t="s">
        <v>86</v>
      </c>
      <c r="C30" s="7">
        <v>1</v>
      </c>
      <c r="E30" s="7">
        <v>2</v>
      </c>
      <c r="F30" s="7">
        <v>2</v>
      </c>
      <c r="I30" s="7">
        <v>1</v>
      </c>
      <c r="J30" s="7">
        <v>1</v>
      </c>
      <c r="K30" s="7">
        <v>1</v>
      </c>
      <c r="Y30" s="7">
        <v>6</v>
      </c>
      <c r="Z30" s="7">
        <v>14</v>
      </c>
    </row>
    <row r="31" spans="1:26" x14ac:dyDescent="0.35">
      <c r="A31" s="7" t="s">
        <v>42</v>
      </c>
      <c r="B31" s="7" t="s">
        <v>87</v>
      </c>
      <c r="F31" s="7">
        <v>2</v>
      </c>
      <c r="G31" s="7">
        <v>1</v>
      </c>
      <c r="K31" s="7">
        <v>1</v>
      </c>
      <c r="Z31" s="7">
        <v>4</v>
      </c>
    </row>
    <row r="32" spans="1:26" x14ac:dyDescent="0.35">
      <c r="A32" s="7" t="s">
        <v>52</v>
      </c>
      <c r="B32" s="7" t="s">
        <v>88</v>
      </c>
      <c r="F32" s="7">
        <v>2</v>
      </c>
      <c r="Z32" s="7">
        <v>2</v>
      </c>
    </row>
    <row r="33" spans="1:26" x14ac:dyDescent="0.35">
      <c r="A33" s="7" t="s">
        <v>31</v>
      </c>
      <c r="B33" s="7" t="s">
        <v>89</v>
      </c>
      <c r="D33" s="7">
        <v>4</v>
      </c>
      <c r="E33" s="7">
        <v>6</v>
      </c>
      <c r="F33" s="7">
        <v>6</v>
      </c>
      <c r="G33" s="7">
        <v>4</v>
      </c>
      <c r="K33" s="7">
        <v>4</v>
      </c>
      <c r="S33" s="7">
        <v>1</v>
      </c>
      <c r="W33" s="7">
        <v>1</v>
      </c>
      <c r="X33" s="7">
        <v>3</v>
      </c>
      <c r="Y33" s="7">
        <v>6</v>
      </c>
      <c r="Z33" s="7">
        <v>35</v>
      </c>
    </row>
    <row r="34" spans="1:26" x14ac:dyDescent="0.35">
      <c r="A34" s="7" t="s">
        <v>47</v>
      </c>
      <c r="B34" s="7" t="s">
        <v>90</v>
      </c>
      <c r="E34" s="7">
        <v>5</v>
      </c>
      <c r="F34" s="7">
        <v>7</v>
      </c>
      <c r="G34" s="7">
        <v>1</v>
      </c>
      <c r="J34" s="7">
        <v>1</v>
      </c>
      <c r="K34" s="7">
        <v>1</v>
      </c>
      <c r="Y34" s="7">
        <v>3</v>
      </c>
      <c r="Z34" s="7">
        <v>18</v>
      </c>
    </row>
    <row r="35" spans="1:26" x14ac:dyDescent="0.35">
      <c r="A35" s="7" t="s">
        <v>33</v>
      </c>
      <c r="B35" s="7" t="s">
        <v>91</v>
      </c>
      <c r="D35" s="7">
        <v>2</v>
      </c>
      <c r="E35" s="7">
        <v>1</v>
      </c>
      <c r="F35" s="7">
        <v>7</v>
      </c>
      <c r="J35" s="7">
        <v>1</v>
      </c>
      <c r="K35" s="7">
        <v>3</v>
      </c>
      <c r="X35" s="7">
        <v>1</v>
      </c>
      <c r="Y35" s="7">
        <v>2</v>
      </c>
      <c r="Z35" s="7">
        <v>17</v>
      </c>
    </row>
    <row r="36" spans="1:26" x14ac:dyDescent="0.35">
      <c r="A36" s="7" t="s">
        <v>32</v>
      </c>
      <c r="B36" s="7" t="s">
        <v>92</v>
      </c>
      <c r="C36" s="7">
        <v>24</v>
      </c>
      <c r="D36" s="7">
        <v>6</v>
      </c>
      <c r="E36" s="7">
        <v>55</v>
      </c>
      <c r="F36" s="7">
        <v>71</v>
      </c>
      <c r="G36" s="7">
        <v>15</v>
      </c>
      <c r="H36" s="7">
        <v>2</v>
      </c>
      <c r="I36" s="7">
        <v>11</v>
      </c>
      <c r="J36" s="7">
        <v>22</v>
      </c>
      <c r="K36" s="7">
        <v>48</v>
      </c>
      <c r="P36" s="7">
        <v>1</v>
      </c>
      <c r="U36" s="7">
        <v>1</v>
      </c>
      <c r="X36" s="7">
        <v>10</v>
      </c>
      <c r="Y36" s="7">
        <v>124</v>
      </c>
      <c r="Z36" s="7">
        <v>390</v>
      </c>
    </row>
    <row r="37" spans="1:26" x14ac:dyDescent="0.35">
      <c r="A37" s="7" t="s">
        <v>34</v>
      </c>
      <c r="B37" s="7" t="s">
        <v>93</v>
      </c>
      <c r="C37" s="7">
        <v>1</v>
      </c>
      <c r="E37" s="7">
        <v>5</v>
      </c>
      <c r="F37" s="7">
        <v>7</v>
      </c>
      <c r="I37" s="7">
        <v>2</v>
      </c>
      <c r="K37" s="7">
        <v>1</v>
      </c>
      <c r="Y37" s="7">
        <v>7</v>
      </c>
      <c r="Z37" s="7">
        <v>23</v>
      </c>
    </row>
    <row r="38" spans="1:26" x14ac:dyDescent="0.35">
      <c r="A38" s="7" t="s">
        <v>37</v>
      </c>
      <c r="B38" s="7" t="s">
        <v>94</v>
      </c>
      <c r="E38" s="7">
        <v>3</v>
      </c>
      <c r="F38" s="7">
        <v>3</v>
      </c>
      <c r="J38" s="7">
        <v>1</v>
      </c>
      <c r="K38" s="7">
        <v>1</v>
      </c>
      <c r="Y38" s="7">
        <v>3</v>
      </c>
      <c r="Z38" s="7">
        <v>11</v>
      </c>
    </row>
    <row r="39" spans="1:26" x14ac:dyDescent="0.35">
      <c r="A39" s="7" t="s">
        <v>18</v>
      </c>
      <c r="B39" s="7" t="s">
        <v>95</v>
      </c>
      <c r="C39" s="7">
        <v>2</v>
      </c>
      <c r="E39" s="7">
        <v>8</v>
      </c>
      <c r="F39" s="7">
        <v>11</v>
      </c>
      <c r="I39" s="7">
        <v>3</v>
      </c>
      <c r="J39" s="7">
        <v>1</v>
      </c>
      <c r="K39" s="7">
        <v>5</v>
      </c>
      <c r="Q39" s="7">
        <v>1</v>
      </c>
      <c r="X39" s="7">
        <v>1</v>
      </c>
      <c r="Y39" s="7">
        <v>22</v>
      </c>
      <c r="Z39" s="7">
        <v>54</v>
      </c>
    </row>
    <row r="40" spans="1:26" x14ac:dyDescent="0.35">
      <c r="A40" s="7" t="s">
        <v>39</v>
      </c>
      <c r="B40" s="7" t="s">
        <v>96</v>
      </c>
      <c r="C40" s="7">
        <v>2</v>
      </c>
      <c r="E40" s="7">
        <v>1</v>
      </c>
      <c r="F40" s="7">
        <v>4</v>
      </c>
      <c r="I40" s="7">
        <v>1</v>
      </c>
      <c r="J40" s="7">
        <v>3</v>
      </c>
      <c r="K40" s="7">
        <v>7</v>
      </c>
      <c r="O40" s="7">
        <v>1</v>
      </c>
      <c r="X40" s="7">
        <v>1</v>
      </c>
      <c r="Y40" s="7">
        <v>7</v>
      </c>
      <c r="Z40" s="7">
        <v>27</v>
      </c>
    </row>
    <row r="41" spans="1:26" x14ac:dyDescent="0.35">
      <c r="A41" s="7" t="s">
        <v>14</v>
      </c>
      <c r="B41" s="7" t="s">
        <v>97</v>
      </c>
      <c r="C41" s="7">
        <v>9</v>
      </c>
      <c r="D41" s="7">
        <v>8</v>
      </c>
      <c r="E41" s="7">
        <v>44</v>
      </c>
      <c r="F41" s="7">
        <v>77</v>
      </c>
      <c r="G41" s="7">
        <v>15</v>
      </c>
      <c r="H41" s="7">
        <v>2</v>
      </c>
      <c r="I41" s="7">
        <v>9</v>
      </c>
      <c r="J41" s="7">
        <v>16</v>
      </c>
      <c r="K41" s="7">
        <v>46</v>
      </c>
      <c r="M41" s="7">
        <v>1</v>
      </c>
      <c r="O41" s="7">
        <v>1</v>
      </c>
      <c r="P41" s="7">
        <v>1</v>
      </c>
      <c r="S41" s="7">
        <v>2</v>
      </c>
      <c r="T41" s="7">
        <v>1</v>
      </c>
      <c r="U41" s="7">
        <v>2</v>
      </c>
      <c r="X41" s="7">
        <v>7</v>
      </c>
      <c r="Y41" s="7">
        <v>90</v>
      </c>
      <c r="Z41" s="7">
        <v>331</v>
      </c>
    </row>
    <row r="42" spans="1:26" x14ac:dyDescent="0.35">
      <c r="A42" s="7" t="s">
        <v>15</v>
      </c>
      <c r="B42" s="7" t="s">
        <v>98</v>
      </c>
      <c r="C42" s="7">
        <v>1</v>
      </c>
      <c r="D42" s="7">
        <v>1</v>
      </c>
      <c r="E42" s="7">
        <v>3</v>
      </c>
      <c r="F42" s="7">
        <v>8</v>
      </c>
      <c r="G42" s="7">
        <v>1</v>
      </c>
      <c r="I42" s="7">
        <v>1</v>
      </c>
      <c r="J42" s="7">
        <v>2</v>
      </c>
      <c r="K42" s="7">
        <v>10</v>
      </c>
      <c r="X42" s="7">
        <v>1</v>
      </c>
      <c r="Y42" s="7">
        <v>16</v>
      </c>
      <c r="Z42" s="7">
        <v>44</v>
      </c>
    </row>
    <row r="43" spans="1:26" x14ac:dyDescent="0.35">
      <c r="A43" s="7" t="s">
        <v>9</v>
      </c>
      <c r="B43" s="7" t="s">
        <v>99</v>
      </c>
      <c r="C43" s="7">
        <v>3</v>
      </c>
      <c r="E43" s="7">
        <v>10</v>
      </c>
      <c r="F43" s="7">
        <v>8</v>
      </c>
      <c r="G43" s="7">
        <v>1</v>
      </c>
      <c r="I43" s="7">
        <v>2</v>
      </c>
      <c r="J43" s="7">
        <v>2</v>
      </c>
      <c r="K43" s="7">
        <v>7</v>
      </c>
      <c r="L43" s="7">
        <v>1</v>
      </c>
      <c r="O43" s="7">
        <v>1</v>
      </c>
      <c r="P43" s="7">
        <v>1</v>
      </c>
      <c r="U43" s="7">
        <v>1</v>
      </c>
      <c r="Y43" s="7">
        <v>7</v>
      </c>
      <c r="Z43" s="7">
        <v>44</v>
      </c>
    </row>
    <row r="44" spans="1:26" x14ac:dyDescent="0.35">
      <c r="A44" s="7" t="s">
        <v>4</v>
      </c>
      <c r="B44" s="7" t="s">
        <v>100</v>
      </c>
      <c r="C44" s="7">
        <v>10</v>
      </c>
      <c r="D44" s="7">
        <v>3</v>
      </c>
      <c r="E44" s="7">
        <v>34</v>
      </c>
      <c r="F44" s="7">
        <v>59</v>
      </c>
      <c r="G44" s="7">
        <v>12</v>
      </c>
      <c r="I44" s="7">
        <v>16</v>
      </c>
      <c r="J44" s="7">
        <v>8</v>
      </c>
      <c r="K44" s="7">
        <v>49</v>
      </c>
      <c r="N44" s="7">
        <v>1</v>
      </c>
      <c r="O44" s="7">
        <v>1</v>
      </c>
      <c r="S44" s="7">
        <v>1</v>
      </c>
      <c r="U44" s="7">
        <v>4</v>
      </c>
      <c r="W44" s="7">
        <v>1</v>
      </c>
      <c r="X44" s="7">
        <v>8</v>
      </c>
      <c r="Y44" s="7">
        <v>54</v>
      </c>
      <c r="Z44" s="7">
        <v>261</v>
      </c>
    </row>
    <row r="45" spans="1:26" x14ac:dyDescent="0.35">
      <c r="A45" s="7" t="s">
        <v>17</v>
      </c>
      <c r="B45" s="7" t="s">
        <v>101</v>
      </c>
      <c r="E45" s="7">
        <v>3</v>
      </c>
      <c r="F45" s="7">
        <v>2</v>
      </c>
      <c r="G45" s="7">
        <v>3</v>
      </c>
      <c r="K45" s="7">
        <v>4</v>
      </c>
      <c r="X45" s="7">
        <v>1</v>
      </c>
      <c r="Y45" s="7">
        <v>3</v>
      </c>
      <c r="Z45" s="7">
        <v>16</v>
      </c>
    </row>
    <row r="46" spans="1:26" x14ac:dyDescent="0.35">
      <c r="A46" s="7" t="s">
        <v>44</v>
      </c>
      <c r="B46" s="7" t="s">
        <v>102</v>
      </c>
      <c r="C46" s="7">
        <v>1</v>
      </c>
      <c r="E46" s="7">
        <v>2</v>
      </c>
      <c r="F46" s="7">
        <v>1</v>
      </c>
      <c r="K46" s="7">
        <v>1</v>
      </c>
      <c r="X46" s="7">
        <v>1</v>
      </c>
      <c r="Y46" s="7">
        <v>2</v>
      </c>
      <c r="Z46" s="7">
        <v>8</v>
      </c>
    </row>
    <row r="47" spans="1:26" x14ac:dyDescent="0.35">
      <c r="A47" s="7" t="s">
        <v>43</v>
      </c>
      <c r="B47" s="7" t="s">
        <v>103</v>
      </c>
      <c r="C47" s="7">
        <v>2</v>
      </c>
      <c r="E47" s="7">
        <v>3</v>
      </c>
      <c r="F47" s="7">
        <v>9</v>
      </c>
      <c r="I47" s="7">
        <v>1</v>
      </c>
      <c r="J47" s="7">
        <v>2</v>
      </c>
      <c r="K47" s="7">
        <v>5</v>
      </c>
      <c r="X47" s="7">
        <v>1</v>
      </c>
      <c r="Y47" s="7">
        <v>8</v>
      </c>
      <c r="Z47" s="7">
        <v>31</v>
      </c>
    </row>
    <row r="48" spans="1:26" x14ac:dyDescent="0.35">
      <c r="A48" s="7" t="s">
        <v>20</v>
      </c>
      <c r="B48" s="7" t="s">
        <v>104</v>
      </c>
      <c r="C48" s="7">
        <v>5</v>
      </c>
      <c r="D48" s="7">
        <v>4</v>
      </c>
      <c r="E48" s="7">
        <v>29</v>
      </c>
      <c r="F48" s="7">
        <v>32</v>
      </c>
      <c r="G48" s="7">
        <v>5</v>
      </c>
      <c r="H48" s="7">
        <v>1</v>
      </c>
      <c r="I48" s="7">
        <v>12</v>
      </c>
      <c r="J48" s="7">
        <v>5</v>
      </c>
      <c r="K48" s="7">
        <v>24</v>
      </c>
      <c r="S48" s="7">
        <v>2</v>
      </c>
      <c r="U48" s="7">
        <v>2</v>
      </c>
      <c r="X48" s="7">
        <v>1</v>
      </c>
      <c r="Y48" s="7">
        <v>44</v>
      </c>
      <c r="Z48" s="7">
        <v>166</v>
      </c>
    </row>
    <row r="49" spans="1:26" x14ac:dyDescent="0.35">
      <c r="A49" s="7" t="s">
        <v>21</v>
      </c>
      <c r="B49" s="7" t="s">
        <v>105</v>
      </c>
      <c r="C49" s="7">
        <v>1</v>
      </c>
      <c r="D49" s="7">
        <v>2</v>
      </c>
      <c r="E49" s="7">
        <v>5</v>
      </c>
      <c r="F49" s="7">
        <v>5</v>
      </c>
      <c r="G49" s="7">
        <v>4</v>
      </c>
      <c r="I49" s="7">
        <v>1</v>
      </c>
      <c r="J49" s="7">
        <v>3</v>
      </c>
      <c r="K49" s="7">
        <v>2</v>
      </c>
      <c r="M49" s="7">
        <v>1</v>
      </c>
      <c r="O49" s="7">
        <v>1</v>
      </c>
      <c r="S49" s="7">
        <v>2</v>
      </c>
      <c r="W49" s="7">
        <v>1</v>
      </c>
      <c r="Y49" s="7">
        <v>14</v>
      </c>
      <c r="Z49" s="7">
        <v>42</v>
      </c>
    </row>
    <row r="50" spans="1:26" x14ac:dyDescent="0.35">
      <c r="A50" s="7" t="s">
        <v>51</v>
      </c>
      <c r="B50" s="7" t="s">
        <v>106</v>
      </c>
      <c r="F50" s="7">
        <v>7</v>
      </c>
      <c r="G50" s="7">
        <v>2</v>
      </c>
      <c r="J50" s="7">
        <v>1</v>
      </c>
      <c r="K50" s="7">
        <v>1</v>
      </c>
      <c r="X50" s="7">
        <v>4</v>
      </c>
      <c r="Y50" s="7">
        <v>10</v>
      </c>
      <c r="Z50" s="7">
        <v>25</v>
      </c>
    </row>
    <row r="51" spans="1:26" x14ac:dyDescent="0.35">
      <c r="A51" s="7" t="s">
        <v>45</v>
      </c>
      <c r="B51" s="7" t="s">
        <v>107</v>
      </c>
      <c r="E51" s="7">
        <v>3</v>
      </c>
      <c r="F51" s="7">
        <v>1</v>
      </c>
      <c r="G51" s="7">
        <v>2</v>
      </c>
      <c r="J51" s="7">
        <v>1</v>
      </c>
      <c r="K51" s="7">
        <v>1</v>
      </c>
      <c r="X51" s="7">
        <v>1</v>
      </c>
      <c r="Y51" s="7">
        <v>4</v>
      </c>
      <c r="Z51" s="7">
        <v>13</v>
      </c>
    </row>
    <row r="52" spans="1:26" x14ac:dyDescent="0.35">
      <c r="A52" s="7" t="s">
        <v>46</v>
      </c>
      <c r="B52" s="7" t="s">
        <v>108</v>
      </c>
      <c r="E52" s="7">
        <v>4</v>
      </c>
      <c r="F52" s="7">
        <v>6</v>
      </c>
      <c r="G52" s="7">
        <v>1</v>
      </c>
      <c r="I52" s="7">
        <v>1</v>
      </c>
      <c r="J52" s="7">
        <v>1</v>
      </c>
      <c r="K52" s="7">
        <v>8</v>
      </c>
      <c r="X52" s="7">
        <v>3</v>
      </c>
      <c r="Y52" s="7">
        <v>3</v>
      </c>
      <c r="Z52" s="7">
        <v>27</v>
      </c>
    </row>
    <row r="53" spans="1:26" x14ac:dyDescent="0.35">
      <c r="A53" s="7" t="s">
        <v>50</v>
      </c>
      <c r="B53" s="7" t="s">
        <v>109</v>
      </c>
      <c r="C53" s="7">
        <v>3</v>
      </c>
      <c r="D53" s="7">
        <v>1</v>
      </c>
      <c r="E53" s="7">
        <v>1</v>
      </c>
      <c r="F53" s="7">
        <v>2</v>
      </c>
      <c r="G53" s="7">
        <v>1</v>
      </c>
      <c r="T53" s="7">
        <v>1</v>
      </c>
      <c r="Z53" s="7">
        <v>9</v>
      </c>
    </row>
    <row r="54" spans="1:26" x14ac:dyDescent="0.35">
      <c r="A54" s="7" t="s">
        <v>27</v>
      </c>
      <c r="B54" s="7" t="s">
        <v>110</v>
      </c>
      <c r="E54" s="7">
        <v>4</v>
      </c>
      <c r="F54" s="7">
        <v>7</v>
      </c>
      <c r="G54" s="7">
        <v>2</v>
      </c>
      <c r="J54" s="7">
        <v>1</v>
      </c>
      <c r="K54" s="7">
        <v>2</v>
      </c>
      <c r="O54" s="7">
        <v>1</v>
      </c>
      <c r="X54" s="7">
        <v>1</v>
      </c>
      <c r="Y54" s="7">
        <v>9</v>
      </c>
      <c r="Z54" s="7">
        <v>27</v>
      </c>
    </row>
    <row r="55" spans="1:26" x14ac:dyDescent="0.35">
      <c r="A55" s="7" t="s">
        <v>24</v>
      </c>
      <c r="B55" s="7" t="s">
        <v>111</v>
      </c>
      <c r="C55" s="7">
        <v>4</v>
      </c>
      <c r="D55" s="7">
        <v>4</v>
      </c>
      <c r="E55" s="7">
        <v>19</v>
      </c>
      <c r="F55" s="7">
        <v>42</v>
      </c>
      <c r="G55" s="7">
        <v>6</v>
      </c>
      <c r="H55" s="7">
        <v>2</v>
      </c>
      <c r="I55" s="7">
        <v>10</v>
      </c>
      <c r="J55" s="7">
        <v>5</v>
      </c>
      <c r="K55" s="7">
        <v>25</v>
      </c>
      <c r="S55" s="7">
        <v>1</v>
      </c>
      <c r="X55" s="7">
        <v>3</v>
      </c>
      <c r="Y55" s="7">
        <v>48</v>
      </c>
      <c r="Z55" s="7">
        <v>169</v>
      </c>
    </row>
    <row r="56" spans="1:26" x14ac:dyDescent="0.35">
      <c r="A56" s="7" t="s">
        <v>30</v>
      </c>
      <c r="B56" s="7" t="s">
        <v>112</v>
      </c>
      <c r="C56" s="7">
        <v>1</v>
      </c>
      <c r="D56" s="7">
        <v>2</v>
      </c>
      <c r="E56" s="7">
        <v>5</v>
      </c>
      <c r="F56" s="7">
        <v>1</v>
      </c>
      <c r="Y56" s="7">
        <v>2</v>
      </c>
      <c r="Z56" s="7">
        <v>11</v>
      </c>
    </row>
    <row r="57" spans="1:26" x14ac:dyDescent="0.35">
      <c r="A57" s="7" t="s">
        <v>29</v>
      </c>
      <c r="B57" s="7" t="s">
        <v>113</v>
      </c>
      <c r="C57" s="7">
        <v>3</v>
      </c>
      <c r="D57" s="7">
        <v>3</v>
      </c>
      <c r="E57" s="7">
        <v>15</v>
      </c>
      <c r="F57" s="7">
        <v>35</v>
      </c>
      <c r="G57" s="7">
        <v>5</v>
      </c>
      <c r="H57" s="7">
        <v>1</v>
      </c>
      <c r="I57" s="7">
        <v>9</v>
      </c>
      <c r="J57" s="7">
        <v>2</v>
      </c>
      <c r="K57" s="7">
        <v>20</v>
      </c>
      <c r="O57" s="7">
        <v>2</v>
      </c>
      <c r="W57" s="7">
        <v>1</v>
      </c>
      <c r="X57" s="7">
        <v>4</v>
      </c>
      <c r="Y57" s="7">
        <v>47</v>
      </c>
      <c r="Z57" s="7">
        <v>147</v>
      </c>
    </row>
    <row r="58" spans="1:26" x14ac:dyDescent="0.35">
      <c r="A58" s="7" t="s">
        <v>40</v>
      </c>
      <c r="B58" s="7" t="s">
        <v>114</v>
      </c>
      <c r="C58" s="7">
        <v>2</v>
      </c>
      <c r="E58" s="7">
        <v>1</v>
      </c>
      <c r="F58" s="7">
        <v>3</v>
      </c>
      <c r="J58" s="7">
        <v>1</v>
      </c>
      <c r="K58" s="7">
        <v>1</v>
      </c>
      <c r="V58" s="7">
        <v>1</v>
      </c>
      <c r="Y58" s="7">
        <v>6</v>
      </c>
      <c r="Z58" s="7">
        <v>15</v>
      </c>
    </row>
    <row r="59" spans="1:26" x14ac:dyDescent="0.35">
      <c r="A59" s="7" t="s">
        <v>54</v>
      </c>
      <c r="B59" s="7" t="s">
        <v>115</v>
      </c>
      <c r="D59" s="7">
        <v>1</v>
      </c>
      <c r="E59" s="7">
        <v>1</v>
      </c>
      <c r="F59" s="7">
        <v>3</v>
      </c>
      <c r="K59" s="7">
        <v>4</v>
      </c>
      <c r="S59" s="7">
        <v>1</v>
      </c>
      <c r="Y59" s="7">
        <v>3</v>
      </c>
      <c r="Z59" s="7">
        <v>13</v>
      </c>
    </row>
    <row r="60" spans="1:26" x14ac:dyDescent="0.35">
      <c r="A60" s="7" t="s">
        <v>26</v>
      </c>
      <c r="B60" s="7" t="s">
        <v>116</v>
      </c>
      <c r="C60" s="7">
        <v>5</v>
      </c>
      <c r="D60" s="7">
        <v>1</v>
      </c>
      <c r="E60" s="7">
        <v>12</v>
      </c>
      <c r="F60" s="7">
        <v>21</v>
      </c>
      <c r="G60" s="7">
        <v>3</v>
      </c>
      <c r="H60" s="7">
        <v>1</v>
      </c>
      <c r="I60" s="7">
        <v>1</v>
      </c>
      <c r="J60" s="7">
        <v>5</v>
      </c>
      <c r="K60" s="7">
        <v>9</v>
      </c>
      <c r="S60" s="7">
        <v>1</v>
      </c>
      <c r="X60" s="7">
        <v>1</v>
      </c>
      <c r="Y60" s="7">
        <v>15</v>
      </c>
      <c r="Z60" s="7">
        <v>75</v>
      </c>
    </row>
    <row r="61" spans="1:26" x14ac:dyDescent="0.35">
      <c r="A61" s="7" t="s">
        <v>58</v>
      </c>
      <c r="B61" s="7" t="s">
        <v>154</v>
      </c>
      <c r="C61" s="7">
        <v>243</v>
      </c>
      <c r="D61" s="7">
        <v>110</v>
      </c>
      <c r="E61" s="7">
        <v>900</v>
      </c>
      <c r="F61" s="7">
        <v>1438</v>
      </c>
      <c r="G61" s="7">
        <v>261</v>
      </c>
      <c r="H61" s="7">
        <v>27</v>
      </c>
      <c r="I61" s="7">
        <v>291</v>
      </c>
      <c r="J61" s="7">
        <v>295</v>
      </c>
      <c r="K61" s="7">
        <v>991</v>
      </c>
      <c r="L61" s="7">
        <v>15</v>
      </c>
      <c r="M61" s="7">
        <v>9</v>
      </c>
      <c r="N61" s="7">
        <v>3</v>
      </c>
      <c r="O61" s="7">
        <v>36</v>
      </c>
      <c r="P61" s="7">
        <v>12</v>
      </c>
      <c r="Q61" s="7">
        <v>5</v>
      </c>
      <c r="R61" s="7">
        <v>4</v>
      </c>
      <c r="S61" s="7">
        <v>31</v>
      </c>
      <c r="T61" s="7">
        <v>7</v>
      </c>
      <c r="U61" s="7">
        <v>39</v>
      </c>
      <c r="V61" s="7">
        <v>10</v>
      </c>
      <c r="W61" s="7">
        <v>8</v>
      </c>
      <c r="X61" s="7">
        <v>159</v>
      </c>
      <c r="Y61" s="7">
        <v>1748</v>
      </c>
      <c r="Z61" s="7">
        <v>6642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1159-BB23-4461-9750-F5EA92F0C775}">
  <dimension ref="A1:B61"/>
  <sheetViews>
    <sheetView topLeftCell="A37" workbookViewId="0">
      <selection activeCell="A38" sqref="A38:B38"/>
    </sheetView>
  </sheetViews>
  <sheetFormatPr defaultRowHeight="14.5" x14ac:dyDescent="0.35"/>
  <sheetData>
    <row r="1" spans="1:2" x14ac:dyDescent="0.35">
      <c r="A1" t="s">
        <v>151</v>
      </c>
      <c r="B1" t="s">
        <v>180</v>
      </c>
    </row>
    <row r="2" spans="1:2" x14ac:dyDescent="0.35">
      <c r="B2" t="s">
        <v>164</v>
      </c>
    </row>
    <row r="3" spans="1:2" x14ac:dyDescent="0.35">
      <c r="B3" t="s">
        <v>181</v>
      </c>
    </row>
    <row r="4" spans="1:2" x14ac:dyDescent="0.35">
      <c r="A4" t="s">
        <v>60</v>
      </c>
      <c r="B4" s="102">
        <v>37231</v>
      </c>
    </row>
    <row r="5" spans="1:2" x14ac:dyDescent="0.35">
      <c r="A5" t="s">
        <v>61</v>
      </c>
      <c r="B5" s="102">
        <v>52048</v>
      </c>
    </row>
    <row r="6" spans="1:2" x14ac:dyDescent="0.35">
      <c r="A6" t="s">
        <v>62</v>
      </c>
      <c r="B6" s="102">
        <v>73839</v>
      </c>
    </row>
    <row r="7" spans="1:2" x14ac:dyDescent="0.35">
      <c r="A7" t="s">
        <v>63</v>
      </c>
      <c r="B7" s="102">
        <v>130520</v>
      </c>
    </row>
    <row r="8" spans="1:2" x14ac:dyDescent="0.35">
      <c r="A8" t="s">
        <v>98</v>
      </c>
      <c r="B8" s="102">
        <v>9076</v>
      </c>
    </row>
    <row r="9" spans="1:2" x14ac:dyDescent="0.35">
      <c r="A9" t="s">
        <v>64</v>
      </c>
      <c r="B9" s="102">
        <v>84786</v>
      </c>
    </row>
    <row r="10" spans="1:2" x14ac:dyDescent="0.35">
      <c r="A10" t="s">
        <v>91</v>
      </c>
      <c r="B10" s="102">
        <v>2918</v>
      </c>
    </row>
    <row r="11" spans="1:2" x14ac:dyDescent="0.35">
      <c r="A11" t="s">
        <v>65</v>
      </c>
      <c r="B11" s="102">
        <v>100471</v>
      </c>
    </row>
    <row r="12" spans="1:2" x14ac:dyDescent="0.35">
      <c r="A12" t="s">
        <v>102</v>
      </c>
      <c r="B12" s="102">
        <v>1420</v>
      </c>
    </row>
    <row r="13" spans="1:2" x14ac:dyDescent="0.35">
      <c r="A13" t="s">
        <v>103</v>
      </c>
      <c r="B13" s="102">
        <v>3139</v>
      </c>
    </row>
    <row r="14" spans="1:2" x14ac:dyDescent="0.35">
      <c r="A14" t="s">
        <v>88</v>
      </c>
      <c r="B14">
        <v>783</v>
      </c>
    </row>
    <row r="15" spans="1:2" x14ac:dyDescent="0.35">
      <c r="A15" t="s">
        <v>105</v>
      </c>
      <c r="B15" s="102">
        <v>6654</v>
      </c>
    </row>
    <row r="16" spans="1:2" x14ac:dyDescent="0.35">
      <c r="A16" t="s">
        <v>66</v>
      </c>
      <c r="B16" s="102">
        <v>42620</v>
      </c>
    </row>
    <row r="17" spans="1:2" x14ac:dyDescent="0.35">
      <c r="A17" t="s">
        <v>109</v>
      </c>
      <c r="B17" s="102">
        <v>1178</v>
      </c>
    </row>
    <row r="18" spans="1:2" x14ac:dyDescent="0.35">
      <c r="A18" t="s">
        <v>67</v>
      </c>
      <c r="B18" s="102">
        <v>106443</v>
      </c>
    </row>
    <row r="19" spans="1:2" x14ac:dyDescent="0.35">
      <c r="A19" t="s">
        <v>72</v>
      </c>
      <c r="B19" s="102">
        <v>1171</v>
      </c>
    </row>
    <row r="20" spans="1:2" x14ac:dyDescent="0.35">
      <c r="A20" t="s">
        <v>106</v>
      </c>
      <c r="B20" s="102">
        <v>3395</v>
      </c>
    </row>
    <row r="21" spans="1:2" x14ac:dyDescent="0.35">
      <c r="A21" t="s">
        <v>107</v>
      </c>
      <c r="B21" s="102">
        <v>3763</v>
      </c>
    </row>
    <row r="22" spans="1:2" x14ac:dyDescent="0.35">
      <c r="A22" t="s">
        <v>68</v>
      </c>
      <c r="B22" s="102">
        <v>54764</v>
      </c>
    </row>
    <row r="23" spans="1:2" x14ac:dyDescent="0.35">
      <c r="A23" t="s">
        <v>175</v>
      </c>
      <c r="B23" s="102">
        <v>111186</v>
      </c>
    </row>
    <row r="24" spans="1:2" x14ac:dyDescent="0.35">
      <c r="A24" t="s">
        <v>97</v>
      </c>
      <c r="B24" s="102">
        <v>79351</v>
      </c>
    </row>
    <row r="25" spans="1:2" x14ac:dyDescent="0.35">
      <c r="A25" t="s">
        <v>80</v>
      </c>
      <c r="B25">
        <v>874</v>
      </c>
    </row>
    <row r="26" spans="1:2" x14ac:dyDescent="0.35">
      <c r="A26" t="s">
        <v>93</v>
      </c>
      <c r="B26" s="102">
        <v>2962</v>
      </c>
    </row>
    <row r="27" spans="1:2" x14ac:dyDescent="0.35">
      <c r="A27" t="s">
        <v>94</v>
      </c>
      <c r="B27" s="102">
        <v>2814</v>
      </c>
    </row>
    <row r="28" spans="1:2" x14ac:dyDescent="0.35">
      <c r="A28" t="s">
        <v>100</v>
      </c>
      <c r="B28" s="102">
        <v>54699</v>
      </c>
    </row>
    <row r="29" spans="1:2" x14ac:dyDescent="0.35">
      <c r="A29" t="s">
        <v>99</v>
      </c>
      <c r="B29" s="102">
        <v>9717</v>
      </c>
    </row>
    <row r="30" spans="1:2" x14ac:dyDescent="0.35">
      <c r="A30" t="s">
        <v>92</v>
      </c>
      <c r="B30" s="102">
        <v>59944</v>
      </c>
    </row>
    <row r="31" spans="1:2" x14ac:dyDescent="0.35">
      <c r="A31" t="s">
        <v>90</v>
      </c>
      <c r="B31" s="102">
        <v>3890</v>
      </c>
    </row>
    <row r="32" spans="1:2" x14ac:dyDescent="0.35">
      <c r="A32" t="s">
        <v>111</v>
      </c>
      <c r="B32" s="102">
        <v>46221</v>
      </c>
    </row>
    <row r="33" spans="1:2" x14ac:dyDescent="0.35">
      <c r="A33" t="s">
        <v>73</v>
      </c>
      <c r="B33" s="102">
        <v>2198</v>
      </c>
    </row>
    <row r="34" spans="1:2" x14ac:dyDescent="0.35">
      <c r="A34" t="s">
        <v>113</v>
      </c>
      <c r="B34" s="102">
        <v>31050</v>
      </c>
    </row>
    <row r="35" spans="1:2" x14ac:dyDescent="0.35">
      <c r="A35" t="s">
        <v>112</v>
      </c>
      <c r="B35" s="102">
        <v>2310</v>
      </c>
    </row>
    <row r="36" spans="1:2" x14ac:dyDescent="0.35">
      <c r="A36" t="s">
        <v>74</v>
      </c>
      <c r="B36" s="102">
        <v>3360</v>
      </c>
    </row>
    <row r="37" spans="1:2" x14ac:dyDescent="0.35">
      <c r="A37" t="s">
        <v>114</v>
      </c>
      <c r="B37" s="102">
        <v>6077</v>
      </c>
    </row>
    <row r="38" spans="1:2" x14ac:dyDescent="0.35">
      <c r="A38" t="s">
        <v>115</v>
      </c>
      <c r="B38" s="102">
        <v>1987</v>
      </c>
    </row>
    <row r="39" spans="1:2" x14ac:dyDescent="0.35">
      <c r="A39" t="s">
        <v>89</v>
      </c>
      <c r="B39" s="102">
        <v>7764</v>
      </c>
    </row>
    <row r="40" spans="1:2" x14ac:dyDescent="0.35">
      <c r="A40" t="s">
        <v>86</v>
      </c>
      <c r="B40" s="102">
        <v>2514</v>
      </c>
    </row>
    <row r="41" spans="1:2" x14ac:dyDescent="0.35">
      <c r="A41" t="s">
        <v>87</v>
      </c>
      <c r="B41">
        <v>622</v>
      </c>
    </row>
    <row r="42" spans="1:2" x14ac:dyDescent="0.35">
      <c r="A42" t="s">
        <v>101</v>
      </c>
      <c r="B42" s="102">
        <v>2055</v>
      </c>
    </row>
    <row r="43" spans="1:2" x14ac:dyDescent="0.35">
      <c r="A43" t="s">
        <v>95</v>
      </c>
      <c r="B43" s="102">
        <v>9383</v>
      </c>
    </row>
    <row r="44" spans="1:2" x14ac:dyDescent="0.35">
      <c r="A44" t="s">
        <v>104</v>
      </c>
      <c r="B44" s="102">
        <v>25219</v>
      </c>
    </row>
    <row r="45" spans="1:2" x14ac:dyDescent="0.35">
      <c r="A45" t="s">
        <v>96</v>
      </c>
      <c r="B45" s="102">
        <v>4856</v>
      </c>
    </row>
    <row r="46" spans="1:2" x14ac:dyDescent="0.35">
      <c r="A46" t="s">
        <v>116</v>
      </c>
      <c r="B46" s="102">
        <v>17191</v>
      </c>
    </row>
    <row r="47" spans="1:2" x14ac:dyDescent="0.35">
      <c r="A47" t="s">
        <v>108</v>
      </c>
      <c r="B47" s="102">
        <v>10006</v>
      </c>
    </row>
    <row r="48" spans="1:2" x14ac:dyDescent="0.35">
      <c r="A48" t="s">
        <v>110</v>
      </c>
      <c r="B48" s="102">
        <v>6569</v>
      </c>
    </row>
    <row r="49" spans="1:2" x14ac:dyDescent="0.35">
      <c r="A49" t="s">
        <v>82</v>
      </c>
      <c r="B49" s="102">
        <v>2356</v>
      </c>
    </row>
    <row r="50" spans="1:2" x14ac:dyDescent="0.35">
      <c r="A50" t="s">
        <v>85</v>
      </c>
      <c r="B50" s="102">
        <v>3697</v>
      </c>
    </row>
    <row r="51" spans="1:2" x14ac:dyDescent="0.35">
      <c r="A51" t="s">
        <v>75</v>
      </c>
      <c r="B51" s="102">
        <v>15111</v>
      </c>
    </row>
    <row r="52" spans="1:2" x14ac:dyDescent="0.35">
      <c r="A52" t="s">
        <v>84</v>
      </c>
      <c r="B52" s="102">
        <v>10212</v>
      </c>
    </row>
    <row r="53" spans="1:2" x14ac:dyDescent="0.35">
      <c r="A53" t="s">
        <v>70</v>
      </c>
      <c r="B53" s="102">
        <v>2785</v>
      </c>
    </row>
    <row r="54" spans="1:2" x14ac:dyDescent="0.35">
      <c r="A54" t="s">
        <v>76</v>
      </c>
      <c r="B54" s="102">
        <v>3247</v>
      </c>
    </row>
    <row r="55" spans="1:2" x14ac:dyDescent="0.35">
      <c r="A55" t="s">
        <v>77</v>
      </c>
      <c r="B55" s="102">
        <v>1361</v>
      </c>
    </row>
    <row r="56" spans="1:2" x14ac:dyDescent="0.35">
      <c r="A56" t="s">
        <v>83</v>
      </c>
      <c r="B56" s="102">
        <v>8716</v>
      </c>
    </row>
    <row r="57" spans="1:2" x14ac:dyDescent="0.35">
      <c r="A57" t="s">
        <v>71</v>
      </c>
      <c r="B57">
        <v>544</v>
      </c>
    </row>
    <row r="58" spans="1:2" x14ac:dyDescent="0.35">
      <c r="A58" t="s">
        <v>78</v>
      </c>
      <c r="B58" s="102">
        <v>3216</v>
      </c>
    </row>
    <row r="59" spans="1:2" x14ac:dyDescent="0.35">
      <c r="A59" t="s">
        <v>79</v>
      </c>
      <c r="B59">
        <v>298</v>
      </c>
    </row>
    <row r="60" spans="1:2" x14ac:dyDescent="0.35">
      <c r="A60" t="s">
        <v>81</v>
      </c>
      <c r="B60">
        <v>282</v>
      </c>
    </row>
    <row r="61" spans="1:2" x14ac:dyDescent="0.35">
      <c r="A61" t="s">
        <v>182</v>
      </c>
      <c r="B61" s="102">
        <v>1272863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1247-BE5E-4B7A-BA0F-E72C364BE3BC}">
  <sheetPr>
    <tabColor theme="6" tint="-0.499984740745262"/>
  </sheetPr>
  <dimension ref="B1:AW60"/>
  <sheetViews>
    <sheetView zoomScale="80" zoomScaleNormal="80" workbookViewId="0">
      <pane xSplit="5" ySplit="3" topLeftCell="U52" activePane="bottomRight" state="frozen"/>
      <selection pane="topRight" activeCell="F1" sqref="F1"/>
      <selection pane="bottomLeft" activeCell="A4" sqref="A4"/>
      <selection pane="bottomRight" activeCell="C60" sqref="C60"/>
    </sheetView>
  </sheetViews>
  <sheetFormatPr defaultRowHeight="14.5" x14ac:dyDescent="0.35"/>
  <cols>
    <col min="1" max="1" width="3.36328125" style="10" customWidth="1"/>
    <col min="2" max="2" width="20.54296875" style="12" bestFit="1" customWidth="1"/>
    <col min="3" max="3" width="12.26953125" style="12" bestFit="1" customWidth="1"/>
    <col min="4" max="4" width="15.453125" style="12" bestFit="1" customWidth="1"/>
    <col min="5" max="5" width="15.453125" style="12" customWidth="1"/>
    <col min="6" max="7" width="10.6328125" style="19" customWidth="1"/>
    <col min="8" max="8" width="14.90625" style="19" bestFit="1" customWidth="1"/>
    <col min="9" max="9" width="16.36328125" style="19" bestFit="1" customWidth="1"/>
    <col min="10" max="10" width="10.6328125" style="19" customWidth="1"/>
    <col min="11" max="11" width="14.90625" style="19" bestFit="1" customWidth="1"/>
    <col min="12" max="12" width="16.36328125" style="19" bestFit="1" customWidth="1"/>
    <col min="13" max="16" width="10.6328125" style="19" customWidth="1"/>
    <col min="17" max="26" width="10.6328125" style="12" customWidth="1"/>
    <col min="27" max="27" width="11.26953125" style="12" bestFit="1" customWidth="1"/>
    <col min="28" max="28" width="10.1796875" style="12" customWidth="1"/>
    <col min="29" max="29" width="12.26953125" style="12" bestFit="1" customWidth="1"/>
    <col min="30" max="30" width="11.26953125" style="12" bestFit="1" customWidth="1"/>
    <col min="31" max="31" width="9.81640625" style="12" bestFit="1" customWidth="1"/>
    <col min="32" max="32" width="8.81640625" style="12" bestFit="1" customWidth="1"/>
    <col min="33" max="35" width="9.81640625" style="12" bestFit="1" customWidth="1"/>
    <col min="36" max="36" width="12.36328125" style="12" bestFit="1" customWidth="1"/>
    <col min="37" max="37" width="13.36328125" style="12" bestFit="1" customWidth="1"/>
    <col min="38" max="38" width="12.6328125" style="12" bestFit="1" customWidth="1"/>
    <col min="39" max="39" width="11.26953125" style="12" bestFit="1" customWidth="1"/>
    <col min="40" max="40" width="9.81640625" style="12" bestFit="1" customWidth="1"/>
    <col min="41" max="41" width="9.90625" style="12" bestFit="1" customWidth="1"/>
    <col min="42" max="42" width="10" style="12" bestFit="1" customWidth="1"/>
    <col min="43" max="43" width="11.26953125" style="12" bestFit="1" customWidth="1"/>
    <col min="44" max="44" width="17.81640625" style="12" bestFit="1" customWidth="1"/>
    <col min="45" max="45" width="14.26953125" style="12" bestFit="1" customWidth="1"/>
    <col min="46" max="46" width="17.81640625" style="12" bestFit="1" customWidth="1"/>
    <col min="47" max="47" width="14.26953125" style="12" bestFit="1" customWidth="1"/>
    <col min="48" max="49" width="11.26953125" style="12" bestFit="1" customWidth="1"/>
    <col min="50" max="16384" width="8.7265625" style="10"/>
  </cols>
  <sheetData>
    <row r="1" spans="2:49" ht="15" thickBot="1" x14ac:dyDescent="0.4"/>
    <row r="2" spans="2:49" s="11" customFormat="1" x14ac:dyDescent="0.35">
      <c r="B2" s="66" t="s">
        <v>151</v>
      </c>
      <c r="C2" s="68" t="s">
        <v>171</v>
      </c>
      <c r="D2" s="68" t="s">
        <v>172</v>
      </c>
      <c r="E2" s="68"/>
      <c r="F2" s="73" t="s">
        <v>160</v>
      </c>
      <c r="G2" s="73"/>
      <c r="H2" s="73"/>
      <c r="I2" s="73"/>
      <c r="J2" s="73" t="s">
        <v>173</v>
      </c>
      <c r="K2" s="73"/>
      <c r="L2" s="73"/>
      <c r="M2" s="62" t="s">
        <v>125</v>
      </c>
      <c r="N2" s="62"/>
      <c r="O2" s="62" t="s">
        <v>159</v>
      </c>
      <c r="P2" s="62"/>
      <c r="Q2" s="62" t="s">
        <v>156</v>
      </c>
      <c r="R2" s="62"/>
      <c r="S2" s="65" t="s">
        <v>158</v>
      </c>
      <c r="T2" s="65"/>
      <c r="U2" s="65" t="s">
        <v>157</v>
      </c>
      <c r="V2" s="65"/>
      <c r="W2" s="65" t="s">
        <v>124</v>
      </c>
      <c r="X2" s="65"/>
      <c r="Y2" s="63" t="s">
        <v>162</v>
      </c>
      <c r="Z2" s="64"/>
      <c r="AA2" s="33" t="s">
        <v>119</v>
      </c>
      <c r="AB2" s="33" t="s">
        <v>120</v>
      </c>
      <c r="AC2" s="33" t="s">
        <v>121</v>
      </c>
      <c r="AD2" s="33" t="s">
        <v>122</v>
      </c>
      <c r="AE2" s="33" t="s">
        <v>123</v>
      </c>
      <c r="AF2" s="33" t="s">
        <v>124</v>
      </c>
      <c r="AG2" s="33" t="s">
        <v>125</v>
      </c>
      <c r="AH2" s="33" t="s">
        <v>126</v>
      </c>
      <c r="AI2" s="33" t="s">
        <v>127</v>
      </c>
      <c r="AJ2" s="33" t="s">
        <v>128</v>
      </c>
      <c r="AK2" s="33" t="s">
        <v>129</v>
      </c>
      <c r="AL2" s="33" t="s">
        <v>130</v>
      </c>
      <c r="AM2" s="33" t="s">
        <v>131</v>
      </c>
      <c r="AN2" s="33" t="s">
        <v>132</v>
      </c>
      <c r="AO2" s="33" t="s">
        <v>144</v>
      </c>
      <c r="AP2" s="33" t="s">
        <v>145</v>
      </c>
      <c r="AQ2" s="33" t="s">
        <v>133</v>
      </c>
      <c r="AR2" s="33" t="s">
        <v>134</v>
      </c>
      <c r="AS2" s="33" t="s">
        <v>135</v>
      </c>
      <c r="AT2" s="33" t="s">
        <v>136</v>
      </c>
      <c r="AU2" s="33" t="s">
        <v>137</v>
      </c>
      <c r="AV2" s="33" t="s">
        <v>138</v>
      </c>
      <c r="AW2" s="34" t="s">
        <v>139</v>
      </c>
    </row>
    <row r="3" spans="2:49" s="11" customFormat="1" ht="15" thickBot="1" x14ac:dyDescent="0.4">
      <c r="B3" s="67"/>
      <c r="C3" s="69"/>
      <c r="D3" s="74" t="s">
        <v>164</v>
      </c>
      <c r="E3" s="74" t="s">
        <v>165</v>
      </c>
      <c r="F3" s="23" t="s">
        <v>164</v>
      </c>
      <c r="G3" s="23" t="s">
        <v>165</v>
      </c>
      <c r="H3" s="23" t="s">
        <v>167</v>
      </c>
      <c r="I3" s="23" t="s">
        <v>174</v>
      </c>
      <c r="J3" s="23" t="s">
        <v>164</v>
      </c>
      <c r="K3" s="23" t="s">
        <v>167</v>
      </c>
      <c r="L3" s="23" t="s">
        <v>174</v>
      </c>
      <c r="M3" s="23" t="s">
        <v>164</v>
      </c>
      <c r="N3" s="23" t="s">
        <v>165</v>
      </c>
      <c r="O3" s="23" t="s">
        <v>164</v>
      </c>
      <c r="P3" s="23" t="s">
        <v>165</v>
      </c>
      <c r="Q3" s="23" t="s">
        <v>164</v>
      </c>
      <c r="R3" s="23" t="s">
        <v>165</v>
      </c>
      <c r="S3" s="25" t="s">
        <v>164</v>
      </c>
      <c r="T3" s="25" t="s">
        <v>165</v>
      </c>
      <c r="U3" s="25" t="s">
        <v>164</v>
      </c>
      <c r="V3" s="25" t="s">
        <v>165</v>
      </c>
      <c r="W3" s="25" t="s">
        <v>164</v>
      </c>
      <c r="X3" s="25" t="s">
        <v>165</v>
      </c>
      <c r="Y3" s="37" t="s">
        <v>164</v>
      </c>
      <c r="Z3" s="38" t="s">
        <v>165</v>
      </c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</row>
    <row r="4" spans="2:49" x14ac:dyDescent="0.35">
      <c r="B4" s="18" t="str">
        <f>'DO vramci_mc'!B4</f>
        <v>Praha 1</v>
      </c>
      <c r="C4" s="17">
        <f>'DO vramci_mc'!Z4+'DO z_mc_vramci_prahy'!Z4+'DO do_prahy_z_ceska'!Z4</f>
        <v>53357</v>
      </c>
      <c r="D4" s="17">
        <f t="shared" ref="D4:D35" si="0">F4+M4+O4</f>
        <v>2585</v>
      </c>
      <c r="E4" s="56">
        <f>D4/C4</f>
        <v>4.8447251532132619E-2</v>
      </c>
      <c r="F4" s="55">
        <f t="shared" ref="F4:F35" si="1">AI4</f>
        <v>1978</v>
      </c>
      <c r="G4" s="56">
        <f>F4/C4</f>
        <v>3.7071049721686004E-2</v>
      </c>
      <c r="H4" s="56">
        <f>'DO vramci_mc'!K4/F4</f>
        <v>0.52628918099089994</v>
      </c>
      <c r="I4" s="56">
        <f>'DO z_mc_vramci_prahy'!K4/F4</f>
        <v>0.32507583417593527</v>
      </c>
      <c r="J4" s="75">
        <f>M4+O4</f>
        <v>607</v>
      </c>
      <c r="K4" s="56">
        <f>('DO vramci_mc'!I4+'DO vramci_mc'!N4+'DO vramci_mc'!R4+'DO vramci_mc'!U4+'DO vramci_mc'!W4)/J4</f>
        <v>4.4481054365733116E-2</v>
      </c>
      <c r="L4" s="56">
        <f>('DO z_mc_vramci_prahy'!I4+'DO z_mc_vramci_prahy'!N4+'DO z_mc_vramci_prahy'!R4+'DO z_mc_vramci_prahy'!U4+'DO z_mc_vramci_prahy'!W4)/J4</f>
        <v>0.71993410214168041</v>
      </c>
      <c r="M4" s="55">
        <f t="shared" ref="M4:M35" si="2">AG4</f>
        <v>198</v>
      </c>
      <c r="N4" s="56">
        <f>M4/C4</f>
        <v>3.7108533088442003E-3</v>
      </c>
      <c r="O4" s="55">
        <f t="shared" ref="O4:O35" si="3">AL4+AS4+AP4+AU4</f>
        <v>409</v>
      </c>
      <c r="P4" s="56">
        <f>O4/C4</f>
        <v>7.6653485016024139E-3</v>
      </c>
      <c r="Q4" s="17">
        <f t="shared" ref="Q4:Q35" si="4">AA4+AB4+AC4+AJ4+AK4+AM4+AT4</f>
        <v>39756</v>
      </c>
      <c r="R4" s="56">
        <f>Q4/C4</f>
        <v>0.74509436437580823</v>
      </c>
      <c r="S4" s="17">
        <f t="shared" ref="S4:S35" si="5">AN4+AO4+AQ4+AR4</f>
        <v>2449</v>
      </c>
      <c r="T4" s="56">
        <f>S4/C4</f>
        <v>4.5898382592724475E-2</v>
      </c>
      <c r="U4" s="17">
        <f t="shared" ref="U4:U35" si="6">AD4+AE4</f>
        <v>5998</v>
      </c>
      <c r="V4" s="57">
        <f>U4/C4</f>
        <v>0.11241261690125007</v>
      </c>
      <c r="W4" s="17">
        <f t="shared" ref="W4:W35" si="7">AF4</f>
        <v>30</v>
      </c>
      <c r="X4" s="56">
        <f>W4/C4</f>
        <v>5.622505013400304E-4</v>
      </c>
      <c r="Y4" s="17">
        <f t="shared" ref="Y4:Y35" si="8">AH4+AV4+AW4</f>
        <v>2539</v>
      </c>
      <c r="Z4" s="58">
        <f>Y4/C4</f>
        <v>4.7585134096744572E-2</v>
      </c>
      <c r="AA4" s="53">
        <f>'DO vramci_mc'!C4+'DO z_mc_vramci_prahy'!C4+'DO do_prahy_z_ceska'!C4</f>
        <v>2065</v>
      </c>
      <c r="AB4" s="53">
        <f>'DO vramci_mc'!D4+'DO z_mc_vramci_prahy'!D4+'DO do_prahy_z_ceska'!D4</f>
        <v>2644</v>
      </c>
      <c r="AC4" s="53">
        <f>'DO vramci_mc'!E4+'DO z_mc_vramci_prahy'!E4+'DO do_prahy_z_ceska'!E4</f>
        <v>30556</v>
      </c>
      <c r="AD4" s="53">
        <f>'DO vramci_mc'!F4+'DO z_mc_vramci_prahy'!F4+'DO do_prahy_z_ceska'!F4</f>
        <v>5224</v>
      </c>
      <c r="AE4" s="53">
        <f>'DO vramci_mc'!G4+'DO z_mc_vramci_prahy'!G4+'DO do_prahy_z_ceska'!G4</f>
        <v>774</v>
      </c>
      <c r="AF4" s="53">
        <f>'DO vramci_mc'!H4+'DO z_mc_vramci_prahy'!H4+'DO do_prahy_z_ceska'!H4</f>
        <v>30</v>
      </c>
      <c r="AG4" s="53">
        <f>'DO vramci_mc'!I4+'DO z_mc_vramci_prahy'!I4+'DO do_prahy_z_ceska'!I4</f>
        <v>198</v>
      </c>
      <c r="AH4" s="53">
        <f>'DO vramci_mc'!J4+'DO z_mc_vramci_prahy'!J4+'DO do_prahy_z_ceska'!J4</f>
        <v>108</v>
      </c>
      <c r="AI4" s="53">
        <f>'DO vramci_mc'!K4+'DO z_mc_vramci_prahy'!K4+'DO do_prahy_z_ceska'!K4</f>
        <v>1978</v>
      </c>
      <c r="AJ4" s="53">
        <f>'DO vramci_mc'!L4+'DO z_mc_vramci_prahy'!L4+'DO do_prahy_z_ceska'!L4</f>
        <v>216</v>
      </c>
      <c r="AK4" s="53">
        <f>'DO vramci_mc'!M4+'DO z_mc_vramci_prahy'!M4+'DO do_prahy_z_ceska'!M4</f>
        <v>2161</v>
      </c>
      <c r="AL4" s="53">
        <f>'DO vramci_mc'!N4+'DO z_mc_vramci_prahy'!N4+'DO do_prahy_z_ceska'!N4</f>
        <v>21</v>
      </c>
      <c r="AM4" s="53">
        <f>'DO vramci_mc'!O4+'DO z_mc_vramci_prahy'!O4+'DO do_prahy_z_ceska'!O4</f>
        <v>1680</v>
      </c>
      <c r="AN4" s="53">
        <f>'DO vramci_mc'!P4+'DO z_mc_vramci_prahy'!P4+'DO do_prahy_z_ceska'!P4</f>
        <v>276</v>
      </c>
      <c r="AO4" s="53">
        <f>'DO vramci_mc'!Q4+'DO z_mc_vramci_prahy'!Q4+'DO do_prahy_z_ceska'!Q4</f>
        <v>68</v>
      </c>
      <c r="AP4" s="53">
        <f>'DO vramci_mc'!R4+'DO z_mc_vramci_prahy'!R4+'DO do_prahy_z_ceska'!R4</f>
        <v>46</v>
      </c>
      <c r="AQ4" s="53">
        <f>'DO vramci_mc'!S4+'DO z_mc_vramci_prahy'!S4+'DO do_prahy_z_ceska'!S4</f>
        <v>1589</v>
      </c>
      <c r="AR4" s="53">
        <f>'DO vramci_mc'!T4+'DO z_mc_vramci_prahy'!T4+'DO do_prahy_z_ceska'!T4</f>
        <v>516</v>
      </c>
      <c r="AS4" s="53">
        <f>'DO vramci_mc'!U4+'DO z_mc_vramci_prahy'!U4+'DO do_prahy_z_ceska'!U4</f>
        <v>294</v>
      </c>
      <c r="AT4" s="53">
        <f>'DO vramci_mc'!V4+'DO z_mc_vramci_prahy'!V4+'DO do_prahy_z_ceska'!V4</f>
        <v>434</v>
      </c>
      <c r="AU4" s="53">
        <f>'DO vramci_mc'!W4+'DO z_mc_vramci_prahy'!W4+'DO do_prahy_z_ceska'!W4</f>
        <v>48</v>
      </c>
      <c r="AV4" s="53">
        <f>'DO vramci_mc'!X4+'DO z_mc_vramci_prahy'!X4+'DO do_prahy_z_ceska'!X4</f>
        <v>1908</v>
      </c>
      <c r="AW4" s="54">
        <f>'DO vramci_mc'!Y4+'DO z_mc_vramci_prahy'!Y4+'DO do_prahy_z_ceska'!Y4</f>
        <v>523</v>
      </c>
    </row>
    <row r="5" spans="2:49" x14ac:dyDescent="0.35">
      <c r="B5" s="13" t="str">
        <f>'DO vramci_mc'!B5</f>
        <v>Praha 2</v>
      </c>
      <c r="C5" s="15">
        <f>'DO vramci_mc'!Z5+'DO z_mc_vramci_prahy'!Z5+'DO do_prahy_z_ceska'!Z5</f>
        <v>31517</v>
      </c>
      <c r="D5" s="15">
        <f t="shared" si="0"/>
        <v>2396</v>
      </c>
      <c r="E5" s="21">
        <f t="shared" ref="E5:E60" si="9">D5/C5</f>
        <v>7.602246406701145E-2</v>
      </c>
      <c r="F5" s="20">
        <f t="shared" si="1"/>
        <v>2089</v>
      </c>
      <c r="G5" s="21">
        <f t="shared" ref="G5:G60" si="10">F5/C5</f>
        <v>6.6281689247073006E-2</v>
      </c>
      <c r="H5" s="21">
        <f>'DO vramci_mc'!K5/F5</f>
        <v>0.63140258496888468</v>
      </c>
      <c r="I5" s="21">
        <f>'DO z_mc_vramci_prahy'!K5/F5</f>
        <v>0.26615605552896121</v>
      </c>
      <c r="J5" s="71">
        <f t="shared" ref="J5:J60" si="11">M5+O5</f>
        <v>307</v>
      </c>
      <c r="K5" s="21">
        <f>('DO vramci_mc'!I5+'DO vramci_mc'!N5+'DO vramci_mc'!R5+'DO vramci_mc'!U5+'DO vramci_mc'!W5)/J5</f>
        <v>4.5602605863192182E-2</v>
      </c>
      <c r="L5" s="21">
        <f>('DO z_mc_vramci_prahy'!I5+'DO z_mc_vramci_prahy'!N5+'DO z_mc_vramci_prahy'!R5+'DO z_mc_vramci_prahy'!U5+'DO z_mc_vramci_prahy'!W5)/J5</f>
        <v>0.74592833876221498</v>
      </c>
      <c r="M5" s="20">
        <f t="shared" si="2"/>
        <v>109</v>
      </c>
      <c r="N5" s="21">
        <f t="shared" ref="N5:N60" si="12">M5/C5</f>
        <v>3.4584509947012724E-3</v>
      </c>
      <c r="O5" s="20">
        <f t="shared" si="3"/>
        <v>198</v>
      </c>
      <c r="P5" s="21">
        <f t="shared" ref="P5:P60" si="13">O5/C5</f>
        <v>6.282323825237174E-3</v>
      </c>
      <c r="Q5" s="15">
        <f t="shared" si="4"/>
        <v>22218</v>
      </c>
      <c r="R5" s="21">
        <f t="shared" ref="R5:R60" si="14">Q5/C5</f>
        <v>0.70495288257131072</v>
      </c>
      <c r="S5" s="15">
        <f t="shared" si="5"/>
        <v>1319</v>
      </c>
      <c r="T5" s="21">
        <f t="shared" ref="T5:T60" si="15">S5/C5</f>
        <v>4.185042992670622E-2</v>
      </c>
      <c r="U5" s="15">
        <f t="shared" si="6"/>
        <v>4090</v>
      </c>
      <c r="V5" s="24">
        <f t="shared" ref="V5:V60" si="16">U5/C5</f>
        <v>0.12977123457181838</v>
      </c>
      <c r="W5" s="15">
        <f t="shared" si="7"/>
        <v>16</v>
      </c>
      <c r="X5" s="21">
        <f t="shared" ref="X5:X60" si="17">W5/C5</f>
        <v>5.0766253133229682E-4</v>
      </c>
      <c r="Y5" s="15">
        <f t="shared" si="8"/>
        <v>1478</v>
      </c>
      <c r="Z5" s="26">
        <f t="shared" ref="Z5:Z60" si="18">Y5/C5</f>
        <v>4.6895326331820919E-2</v>
      </c>
      <c r="AA5" s="29">
        <f>'DO vramci_mc'!C5+'DO z_mc_vramci_prahy'!C5+'DO do_prahy_z_ceska'!C5</f>
        <v>1108</v>
      </c>
      <c r="AB5" s="29">
        <f>'DO vramci_mc'!D5+'DO z_mc_vramci_prahy'!D5+'DO do_prahy_z_ceska'!D5</f>
        <v>818</v>
      </c>
      <c r="AC5" s="29">
        <f>'DO vramci_mc'!E5+'DO z_mc_vramci_prahy'!E5+'DO do_prahy_z_ceska'!E5</f>
        <v>17448</v>
      </c>
      <c r="AD5" s="29">
        <f>'DO vramci_mc'!F5+'DO z_mc_vramci_prahy'!F5+'DO do_prahy_z_ceska'!F5</f>
        <v>3429</v>
      </c>
      <c r="AE5" s="29">
        <f>'DO vramci_mc'!G5+'DO z_mc_vramci_prahy'!G5+'DO do_prahy_z_ceska'!G5</f>
        <v>661</v>
      </c>
      <c r="AF5" s="29">
        <f>'DO vramci_mc'!H5+'DO z_mc_vramci_prahy'!H5+'DO do_prahy_z_ceska'!H5</f>
        <v>16</v>
      </c>
      <c r="AG5" s="29">
        <f>'DO vramci_mc'!I5+'DO z_mc_vramci_prahy'!I5+'DO do_prahy_z_ceska'!I5</f>
        <v>109</v>
      </c>
      <c r="AH5" s="29">
        <f>'DO vramci_mc'!J5+'DO z_mc_vramci_prahy'!J5+'DO do_prahy_z_ceska'!J5</f>
        <v>40</v>
      </c>
      <c r="AI5" s="29">
        <f>'DO vramci_mc'!K5+'DO z_mc_vramci_prahy'!K5+'DO do_prahy_z_ceska'!K5</f>
        <v>2089</v>
      </c>
      <c r="AJ5" s="29">
        <f>'DO vramci_mc'!L5+'DO z_mc_vramci_prahy'!L5+'DO do_prahy_z_ceska'!L5</f>
        <v>87</v>
      </c>
      <c r="AK5" s="29">
        <f>'DO vramci_mc'!M5+'DO z_mc_vramci_prahy'!M5+'DO do_prahy_z_ceska'!M5</f>
        <v>1302</v>
      </c>
      <c r="AL5" s="29">
        <f>'DO vramci_mc'!N5+'DO z_mc_vramci_prahy'!N5+'DO do_prahy_z_ceska'!N5</f>
        <v>5</v>
      </c>
      <c r="AM5" s="29">
        <f>'DO vramci_mc'!O5+'DO z_mc_vramci_prahy'!O5+'DO do_prahy_z_ceska'!O5</f>
        <v>1158</v>
      </c>
      <c r="AN5" s="29">
        <f>'DO vramci_mc'!P5+'DO z_mc_vramci_prahy'!P5+'DO do_prahy_z_ceska'!P5</f>
        <v>85</v>
      </c>
      <c r="AO5" s="29">
        <f>'DO vramci_mc'!Q5+'DO z_mc_vramci_prahy'!Q5+'DO do_prahy_z_ceska'!Q5</f>
        <v>25</v>
      </c>
      <c r="AP5" s="29">
        <f>'DO vramci_mc'!R5+'DO z_mc_vramci_prahy'!R5+'DO do_prahy_z_ceska'!R5</f>
        <v>13</v>
      </c>
      <c r="AQ5" s="29">
        <f>'DO vramci_mc'!S5+'DO z_mc_vramci_prahy'!S5+'DO do_prahy_z_ceska'!S5</f>
        <v>863</v>
      </c>
      <c r="AR5" s="29">
        <f>'DO vramci_mc'!T5+'DO z_mc_vramci_prahy'!T5+'DO do_prahy_z_ceska'!T5</f>
        <v>346</v>
      </c>
      <c r="AS5" s="29">
        <f>'DO vramci_mc'!U5+'DO z_mc_vramci_prahy'!U5+'DO do_prahy_z_ceska'!U5</f>
        <v>140</v>
      </c>
      <c r="AT5" s="29">
        <f>'DO vramci_mc'!V5+'DO z_mc_vramci_prahy'!V5+'DO do_prahy_z_ceska'!V5</f>
        <v>297</v>
      </c>
      <c r="AU5" s="29">
        <f>'DO vramci_mc'!W5+'DO z_mc_vramci_prahy'!W5+'DO do_prahy_z_ceska'!W5</f>
        <v>40</v>
      </c>
      <c r="AV5" s="29">
        <f>'DO vramci_mc'!X5+'DO z_mc_vramci_prahy'!X5+'DO do_prahy_z_ceska'!X5</f>
        <v>1089</v>
      </c>
      <c r="AW5" s="30">
        <f>'DO vramci_mc'!Y5+'DO z_mc_vramci_prahy'!Y5+'DO do_prahy_z_ceska'!Y5</f>
        <v>349</v>
      </c>
    </row>
    <row r="6" spans="2:49" x14ac:dyDescent="0.35">
      <c r="B6" s="13" t="str">
        <f>'DO vramci_mc'!B6</f>
        <v>Praha 3</v>
      </c>
      <c r="C6" s="15">
        <f>'DO vramci_mc'!Z6+'DO z_mc_vramci_prahy'!Z6+'DO do_prahy_z_ceska'!Z6</f>
        <v>19316</v>
      </c>
      <c r="D6" s="15">
        <f t="shared" si="0"/>
        <v>1527</v>
      </c>
      <c r="E6" s="21">
        <f t="shared" si="9"/>
        <v>7.9053634292814243E-2</v>
      </c>
      <c r="F6" s="20">
        <f t="shared" si="1"/>
        <v>1386</v>
      </c>
      <c r="G6" s="21">
        <f t="shared" si="10"/>
        <v>7.175398633257403E-2</v>
      </c>
      <c r="H6" s="21">
        <f>'DO vramci_mc'!K6/F6</f>
        <v>0.74170274170274175</v>
      </c>
      <c r="I6" s="21">
        <f>'DO z_mc_vramci_prahy'!K6/F6</f>
        <v>0.1774891774891775</v>
      </c>
      <c r="J6" s="71">
        <f t="shared" si="11"/>
        <v>141</v>
      </c>
      <c r="K6" s="21">
        <f>('DO vramci_mc'!I6+'DO vramci_mc'!N6+'DO vramci_mc'!R6+'DO vramci_mc'!U6+'DO vramci_mc'!W6)/J6</f>
        <v>0.1276595744680851</v>
      </c>
      <c r="L6" s="21">
        <f>('DO z_mc_vramci_prahy'!I6+'DO z_mc_vramci_prahy'!N6+'DO z_mc_vramci_prahy'!R6+'DO z_mc_vramci_prahy'!U6+'DO z_mc_vramci_prahy'!W6)/J6</f>
        <v>0.60992907801418439</v>
      </c>
      <c r="M6" s="20">
        <f t="shared" si="2"/>
        <v>56</v>
      </c>
      <c r="N6" s="21">
        <f t="shared" si="12"/>
        <v>2.8991509629322839E-3</v>
      </c>
      <c r="O6" s="20">
        <f t="shared" si="3"/>
        <v>85</v>
      </c>
      <c r="P6" s="21">
        <f t="shared" si="13"/>
        <v>4.400496997307931E-3</v>
      </c>
      <c r="Q6" s="15">
        <f t="shared" si="4"/>
        <v>11930</v>
      </c>
      <c r="R6" s="21">
        <f t="shared" si="14"/>
        <v>0.61762269621039556</v>
      </c>
      <c r="S6" s="15">
        <f t="shared" si="5"/>
        <v>749</v>
      </c>
      <c r="T6" s="21">
        <f t="shared" si="15"/>
        <v>3.87761441292193E-2</v>
      </c>
      <c r="U6" s="15">
        <f t="shared" si="6"/>
        <v>4143</v>
      </c>
      <c r="V6" s="24">
        <f t="shared" si="16"/>
        <v>0.21448540070407951</v>
      </c>
      <c r="W6" s="15">
        <f t="shared" si="7"/>
        <v>11</v>
      </c>
      <c r="X6" s="21">
        <f t="shared" si="17"/>
        <v>5.6947608200455578E-4</v>
      </c>
      <c r="Y6" s="15">
        <f t="shared" si="8"/>
        <v>956</v>
      </c>
      <c r="Z6" s="26">
        <f t="shared" si="18"/>
        <v>4.9492648581486852E-2</v>
      </c>
      <c r="AA6" s="29">
        <f>'DO vramci_mc'!C6+'DO z_mc_vramci_prahy'!C6+'DO do_prahy_z_ceska'!C6</f>
        <v>625</v>
      </c>
      <c r="AB6" s="29">
        <f>'DO vramci_mc'!D6+'DO z_mc_vramci_prahy'!D6+'DO do_prahy_z_ceska'!D6</f>
        <v>443</v>
      </c>
      <c r="AC6" s="29">
        <f>'DO vramci_mc'!E6+'DO z_mc_vramci_prahy'!E6+'DO do_prahy_z_ceska'!E6</f>
        <v>9305</v>
      </c>
      <c r="AD6" s="29">
        <f>'DO vramci_mc'!F6+'DO z_mc_vramci_prahy'!F6+'DO do_prahy_z_ceska'!F6</f>
        <v>3712</v>
      </c>
      <c r="AE6" s="29">
        <f>'DO vramci_mc'!G6+'DO z_mc_vramci_prahy'!G6+'DO do_prahy_z_ceska'!G6</f>
        <v>431</v>
      </c>
      <c r="AF6" s="29">
        <f>'DO vramci_mc'!H6+'DO z_mc_vramci_prahy'!H6+'DO do_prahy_z_ceska'!H6</f>
        <v>11</v>
      </c>
      <c r="AG6" s="29">
        <f>'DO vramci_mc'!I6+'DO z_mc_vramci_prahy'!I6+'DO do_prahy_z_ceska'!I6</f>
        <v>56</v>
      </c>
      <c r="AH6" s="29">
        <f>'DO vramci_mc'!J6+'DO z_mc_vramci_prahy'!J6+'DO do_prahy_z_ceska'!J6</f>
        <v>24</v>
      </c>
      <c r="AI6" s="29">
        <f>'DO vramci_mc'!K6+'DO z_mc_vramci_prahy'!K6+'DO do_prahy_z_ceska'!K6</f>
        <v>1386</v>
      </c>
      <c r="AJ6" s="29">
        <f>'DO vramci_mc'!L6+'DO z_mc_vramci_prahy'!L6+'DO do_prahy_z_ceska'!L6</f>
        <v>48</v>
      </c>
      <c r="AK6" s="29">
        <f>'DO vramci_mc'!M6+'DO z_mc_vramci_prahy'!M6+'DO do_prahy_z_ceska'!M6</f>
        <v>688</v>
      </c>
      <c r="AL6" s="29">
        <f>'DO vramci_mc'!N6+'DO z_mc_vramci_prahy'!N6+'DO do_prahy_z_ceska'!N6</f>
        <v>1</v>
      </c>
      <c r="AM6" s="29">
        <f>'DO vramci_mc'!O6+'DO z_mc_vramci_prahy'!O6+'DO do_prahy_z_ceska'!O6</f>
        <v>665</v>
      </c>
      <c r="AN6" s="29">
        <f>'DO vramci_mc'!P6+'DO z_mc_vramci_prahy'!P6+'DO do_prahy_z_ceska'!P6</f>
        <v>39</v>
      </c>
      <c r="AO6" s="29">
        <f>'DO vramci_mc'!Q6+'DO z_mc_vramci_prahy'!Q6+'DO do_prahy_z_ceska'!Q6</f>
        <v>19</v>
      </c>
      <c r="AP6" s="29">
        <f>'DO vramci_mc'!R6+'DO z_mc_vramci_prahy'!R6+'DO do_prahy_z_ceska'!R6</f>
        <v>7</v>
      </c>
      <c r="AQ6" s="29">
        <f>'DO vramci_mc'!S6+'DO z_mc_vramci_prahy'!S6+'DO do_prahy_z_ceska'!S6</f>
        <v>534</v>
      </c>
      <c r="AR6" s="29">
        <f>'DO vramci_mc'!T6+'DO z_mc_vramci_prahy'!T6+'DO do_prahy_z_ceska'!T6</f>
        <v>157</v>
      </c>
      <c r="AS6" s="29">
        <f>'DO vramci_mc'!U6+'DO z_mc_vramci_prahy'!U6+'DO do_prahy_z_ceska'!U6</f>
        <v>55</v>
      </c>
      <c r="AT6" s="29">
        <f>'DO vramci_mc'!V6+'DO z_mc_vramci_prahy'!V6+'DO do_prahy_z_ceska'!V6</f>
        <v>156</v>
      </c>
      <c r="AU6" s="29">
        <f>'DO vramci_mc'!W6+'DO z_mc_vramci_prahy'!W6+'DO do_prahy_z_ceska'!W6</f>
        <v>22</v>
      </c>
      <c r="AV6" s="29">
        <f>'DO vramci_mc'!X6+'DO z_mc_vramci_prahy'!X6+'DO do_prahy_z_ceska'!X6</f>
        <v>720</v>
      </c>
      <c r="AW6" s="30">
        <f>'DO vramci_mc'!Y6+'DO z_mc_vramci_prahy'!Y6+'DO do_prahy_z_ceska'!Y6</f>
        <v>212</v>
      </c>
    </row>
    <row r="7" spans="2:49" x14ac:dyDescent="0.35">
      <c r="B7" s="13" t="str">
        <f>'DO vramci_mc'!B7</f>
        <v>Praha 4</v>
      </c>
      <c r="C7" s="15">
        <f>'DO vramci_mc'!Z7+'DO z_mc_vramci_prahy'!Z7+'DO do_prahy_z_ceska'!Z7</f>
        <v>46351</v>
      </c>
      <c r="D7" s="15">
        <f t="shared" si="0"/>
        <v>3593</v>
      </c>
      <c r="E7" s="21">
        <f t="shared" si="9"/>
        <v>7.7517205669780584E-2</v>
      </c>
      <c r="F7" s="20">
        <f t="shared" si="1"/>
        <v>3187</v>
      </c>
      <c r="G7" s="21">
        <f t="shared" si="10"/>
        <v>6.875795559966344E-2</v>
      </c>
      <c r="H7" s="21">
        <f>'DO vramci_mc'!K7/F7</f>
        <v>0.83558205208660186</v>
      </c>
      <c r="I7" s="21">
        <f>'DO z_mc_vramci_prahy'!K7/F7</f>
        <v>9.9152808283652333E-2</v>
      </c>
      <c r="J7" s="71">
        <f t="shared" si="11"/>
        <v>406</v>
      </c>
      <c r="K7" s="21">
        <f>('DO vramci_mc'!I7+'DO vramci_mc'!N7+'DO vramci_mc'!R7+'DO vramci_mc'!U7+'DO vramci_mc'!W7)/J7</f>
        <v>0.19211822660098521</v>
      </c>
      <c r="L7" s="21">
        <f>('DO z_mc_vramci_prahy'!I7+'DO z_mc_vramci_prahy'!N7+'DO z_mc_vramci_prahy'!R7+'DO z_mc_vramci_prahy'!U7+'DO z_mc_vramci_prahy'!W7)/J7</f>
        <v>0.58374384236453203</v>
      </c>
      <c r="M7" s="20">
        <f t="shared" si="2"/>
        <v>155</v>
      </c>
      <c r="N7" s="21">
        <f t="shared" si="12"/>
        <v>3.3440486720890594E-3</v>
      </c>
      <c r="O7" s="20">
        <f t="shared" si="3"/>
        <v>251</v>
      </c>
      <c r="P7" s="21">
        <f t="shared" si="13"/>
        <v>5.4152013980280902E-3</v>
      </c>
      <c r="Q7" s="15">
        <f t="shared" si="4"/>
        <v>24097</v>
      </c>
      <c r="R7" s="21">
        <f t="shared" si="14"/>
        <v>0.51988090871825854</v>
      </c>
      <c r="S7" s="15">
        <f t="shared" si="5"/>
        <v>1942</v>
      </c>
      <c r="T7" s="21">
        <f t="shared" si="15"/>
        <v>4.1897693685141638E-2</v>
      </c>
      <c r="U7" s="15">
        <f t="shared" si="6"/>
        <v>14158</v>
      </c>
      <c r="V7" s="24">
        <f t="shared" si="16"/>
        <v>0.30545187806088325</v>
      </c>
      <c r="W7" s="15">
        <f t="shared" si="7"/>
        <v>23</v>
      </c>
      <c r="X7" s="21">
        <f t="shared" si="17"/>
        <v>4.9621367392289266E-4</v>
      </c>
      <c r="Y7" s="15">
        <f t="shared" si="8"/>
        <v>2538</v>
      </c>
      <c r="Z7" s="26">
        <f t="shared" si="18"/>
        <v>5.4756100192013116E-2</v>
      </c>
      <c r="AA7" s="29">
        <f>'DO vramci_mc'!C7+'DO z_mc_vramci_prahy'!C7+'DO do_prahy_z_ceska'!C7</f>
        <v>1544</v>
      </c>
      <c r="AB7" s="29">
        <f>'DO vramci_mc'!D7+'DO z_mc_vramci_prahy'!D7+'DO do_prahy_z_ceska'!D7</f>
        <v>737</v>
      </c>
      <c r="AC7" s="29">
        <f>'DO vramci_mc'!E7+'DO z_mc_vramci_prahy'!E7+'DO do_prahy_z_ceska'!E7</f>
        <v>18900</v>
      </c>
      <c r="AD7" s="29">
        <f>'DO vramci_mc'!F7+'DO z_mc_vramci_prahy'!F7+'DO do_prahy_z_ceska'!F7</f>
        <v>12716</v>
      </c>
      <c r="AE7" s="29">
        <f>'DO vramci_mc'!G7+'DO z_mc_vramci_prahy'!G7+'DO do_prahy_z_ceska'!G7</f>
        <v>1442</v>
      </c>
      <c r="AF7" s="29">
        <f>'DO vramci_mc'!H7+'DO z_mc_vramci_prahy'!H7+'DO do_prahy_z_ceska'!H7</f>
        <v>23</v>
      </c>
      <c r="AG7" s="29">
        <f>'DO vramci_mc'!I7+'DO z_mc_vramci_prahy'!I7+'DO do_prahy_z_ceska'!I7</f>
        <v>155</v>
      </c>
      <c r="AH7" s="29">
        <f>'DO vramci_mc'!J7+'DO z_mc_vramci_prahy'!J7+'DO do_prahy_z_ceska'!J7</f>
        <v>68</v>
      </c>
      <c r="AI7" s="29">
        <f>'DO vramci_mc'!K7+'DO z_mc_vramci_prahy'!K7+'DO do_prahy_z_ceska'!K7</f>
        <v>3187</v>
      </c>
      <c r="AJ7" s="29">
        <f>'DO vramci_mc'!L7+'DO z_mc_vramci_prahy'!L7+'DO do_prahy_z_ceska'!L7</f>
        <v>70</v>
      </c>
      <c r="AK7" s="29">
        <f>'DO vramci_mc'!M7+'DO z_mc_vramci_prahy'!M7+'DO do_prahy_z_ceska'!M7</f>
        <v>1414</v>
      </c>
      <c r="AL7" s="29">
        <f>'DO vramci_mc'!N7+'DO z_mc_vramci_prahy'!N7+'DO do_prahy_z_ceska'!N7</f>
        <v>14</v>
      </c>
      <c r="AM7" s="29">
        <f>'DO vramci_mc'!O7+'DO z_mc_vramci_prahy'!O7+'DO do_prahy_z_ceska'!O7</f>
        <v>1199</v>
      </c>
      <c r="AN7" s="29">
        <f>'DO vramci_mc'!P7+'DO z_mc_vramci_prahy'!P7+'DO do_prahy_z_ceska'!P7</f>
        <v>109</v>
      </c>
      <c r="AO7" s="29">
        <f>'DO vramci_mc'!Q7+'DO z_mc_vramci_prahy'!Q7+'DO do_prahy_z_ceska'!Q7</f>
        <v>38</v>
      </c>
      <c r="AP7" s="29">
        <f>'DO vramci_mc'!R7+'DO z_mc_vramci_prahy'!R7+'DO do_prahy_z_ceska'!R7</f>
        <v>8</v>
      </c>
      <c r="AQ7" s="29">
        <f>'DO vramci_mc'!S7+'DO z_mc_vramci_prahy'!S7+'DO do_prahy_z_ceska'!S7</f>
        <v>1271</v>
      </c>
      <c r="AR7" s="29">
        <f>'DO vramci_mc'!T7+'DO z_mc_vramci_prahy'!T7+'DO do_prahy_z_ceska'!T7</f>
        <v>524</v>
      </c>
      <c r="AS7" s="29">
        <f>'DO vramci_mc'!U7+'DO z_mc_vramci_prahy'!U7+'DO do_prahy_z_ceska'!U7</f>
        <v>176</v>
      </c>
      <c r="AT7" s="29">
        <f>'DO vramci_mc'!V7+'DO z_mc_vramci_prahy'!V7+'DO do_prahy_z_ceska'!V7</f>
        <v>233</v>
      </c>
      <c r="AU7" s="29">
        <f>'DO vramci_mc'!W7+'DO z_mc_vramci_prahy'!W7+'DO do_prahy_z_ceska'!W7</f>
        <v>53</v>
      </c>
      <c r="AV7" s="29">
        <f>'DO vramci_mc'!X7+'DO z_mc_vramci_prahy'!X7+'DO do_prahy_z_ceska'!X7</f>
        <v>1984</v>
      </c>
      <c r="AW7" s="30">
        <f>'DO vramci_mc'!Y7+'DO z_mc_vramci_prahy'!Y7+'DO do_prahy_z_ceska'!Y7</f>
        <v>486</v>
      </c>
    </row>
    <row r="8" spans="2:49" x14ac:dyDescent="0.35">
      <c r="B8" s="13" t="str">
        <f>'DO vramci_mc'!B8</f>
        <v>Praha 5</v>
      </c>
      <c r="C8" s="15">
        <f>'DO vramci_mc'!Z8+'DO z_mc_vramci_prahy'!Z8+'DO do_prahy_z_ceska'!Z8</f>
        <v>33357</v>
      </c>
      <c r="D8" s="15">
        <f t="shared" si="0"/>
        <v>2119</v>
      </c>
      <c r="E8" s="21">
        <f t="shared" si="9"/>
        <v>6.3524897322900745E-2</v>
      </c>
      <c r="F8" s="20">
        <f t="shared" si="1"/>
        <v>1822</v>
      </c>
      <c r="G8" s="21">
        <f t="shared" si="10"/>
        <v>5.4621218934556466E-2</v>
      </c>
      <c r="H8" s="21">
        <f>'DO vramci_mc'!K8/F8</f>
        <v>0.76509330406147091</v>
      </c>
      <c r="I8" s="21">
        <f>'DO z_mc_vramci_prahy'!K8/F8</f>
        <v>0.10976948408342481</v>
      </c>
      <c r="J8" s="71">
        <f t="shared" si="11"/>
        <v>297</v>
      </c>
      <c r="K8" s="21">
        <f>('DO vramci_mc'!I8+'DO vramci_mc'!N8+'DO vramci_mc'!R8+'DO vramci_mc'!U8+'DO vramci_mc'!W8)/J8</f>
        <v>0.13804713804713806</v>
      </c>
      <c r="L8" s="21">
        <f>('DO z_mc_vramci_prahy'!I8+'DO z_mc_vramci_prahy'!N8+'DO z_mc_vramci_prahy'!R8+'DO z_mc_vramci_prahy'!U8+'DO z_mc_vramci_prahy'!W8)/J8</f>
        <v>0.6902356902356902</v>
      </c>
      <c r="M8" s="20">
        <f t="shared" si="2"/>
        <v>108</v>
      </c>
      <c r="N8" s="21">
        <f t="shared" si="12"/>
        <v>3.237701232125191E-3</v>
      </c>
      <c r="O8" s="20">
        <f t="shared" si="3"/>
        <v>189</v>
      </c>
      <c r="P8" s="21">
        <f t="shared" si="13"/>
        <v>5.6659771562190845E-3</v>
      </c>
      <c r="Q8" s="15">
        <f t="shared" si="4"/>
        <v>20146</v>
      </c>
      <c r="R8" s="21">
        <f t="shared" si="14"/>
        <v>0.60395119465179725</v>
      </c>
      <c r="S8" s="15">
        <f t="shared" si="5"/>
        <v>1336</v>
      </c>
      <c r="T8" s="21">
        <f t="shared" si="15"/>
        <v>4.0051563389993106E-2</v>
      </c>
      <c r="U8" s="15">
        <f t="shared" si="6"/>
        <v>8009</v>
      </c>
      <c r="V8" s="24">
        <f t="shared" si="16"/>
        <v>0.24009952933417275</v>
      </c>
      <c r="W8" s="15">
        <f t="shared" si="7"/>
        <v>24</v>
      </c>
      <c r="X8" s="21">
        <f t="shared" si="17"/>
        <v>7.1948916269448692E-4</v>
      </c>
      <c r="Y8" s="15">
        <f t="shared" si="8"/>
        <v>1723</v>
      </c>
      <c r="Z8" s="26">
        <f t="shared" si="18"/>
        <v>5.1653326138441709E-2</v>
      </c>
      <c r="AA8" s="29">
        <f>'DO vramci_mc'!C8+'DO z_mc_vramci_prahy'!C8+'DO do_prahy_z_ceska'!C8</f>
        <v>1395</v>
      </c>
      <c r="AB8" s="29">
        <f>'DO vramci_mc'!D8+'DO z_mc_vramci_prahy'!D8+'DO do_prahy_z_ceska'!D8</f>
        <v>539</v>
      </c>
      <c r="AC8" s="29">
        <f>'DO vramci_mc'!E8+'DO z_mc_vramci_prahy'!E8+'DO do_prahy_z_ceska'!E8</f>
        <v>15632</v>
      </c>
      <c r="AD8" s="29">
        <f>'DO vramci_mc'!F8+'DO z_mc_vramci_prahy'!F8+'DO do_prahy_z_ceska'!F8</f>
        <v>7172</v>
      </c>
      <c r="AE8" s="29">
        <f>'DO vramci_mc'!G8+'DO z_mc_vramci_prahy'!G8+'DO do_prahy_z_ceska'!G8</f>
        <v>837</v>
      </c>
      <c r="AF8" s="29">
        <f>'DO vramci_mc'!H8+'DO z_mc_vramci_prahy'!H8+'DO do_prahy_z_ceska'!H8</f>
        <v>24</v>
      </c>
      <c r="AG8" s="29">
        <f>'DO vramci_mc'!I8+'DO z_mc_vramci_prahy'!I8+'DO do_prahy_z_ceska'!I8</f>
        <v>108</v>
      </c>
      <c r="AH8" s="29">
        <f>'DO vramci_mc'!J8+'DO z_mc_vramci_prahy'!J8+'DO do_prahy_z_ceska'!J8</f>
        <v>46</v>
      </c>
      <c r="AI8" s="29">
        <f>'DO vramci_mc'!K8+'DO z_mc_vramci_prahy'!K8+'DO do_prahy_z_ceska'!K8</f>
        <v>1822</v>
      </c>
      <c r="AJ8" s="29">
        <f>'DO vramci_mc'!L8+'DO z_mc_vramci_prahy'!L8+'DO do_prahy_z_ceska'!L8</f>
        <v>87</v>
      </c>
      <c r="AK8" s="29">
        <f>'DO vramci_mc'!M8+'DO z_mc_vramci_prahy'!M8+'DO do_prahy_z_ceska'!M8</f>
        <v>1297</v>
      </c>
      <c r="AL8" s="29">
        <f>'DO vramci_mc'!N8+'DO z_mc_vramci_prahy'!N8+'DO do_prahy_z_ceska'!N8</f>
        <v>10</v>
      </c>
      <c r="AM8" s="29">
        <f>'DO vramci_mc'!O8+'DO z_mc_vramci_prahy'!O8+'DO do_prahy_z_ceska'!O8</f>
        <v>963</v>
      </c>
      <c r="AN8" s="29">
        <f>'DO vramci_mc'!P8+'DO z_mc_vramci_prahy'!P8+'DO do_prahy_z_ceska'!P8</f>
        <v>70</v>
      </c>
      <c r="AO8" s="29">
        <f>'DO vramci_mc'!Q8+'DO z_mc_vramci_prahy'!Q8+'DO do_prahy_z_ceska'!Q8</f>
        <v>16</v>
      </c>
      <c r="AP8" s="29">
        <f>'DO vramci_mc'!R8+'DO z_mc_vramci_prahy'!R8+'DO do_prahy_z_ceska'!R8</f>
        <v>4</v>
      </c>
      <c r="AQ8" s="29">
        <f>'DO vramci_mc'!S8+'DO z_mc_vramci_prahy'!S8+'DO do_prahy_z_ceska'!S8</f>
        <v>920</v>
      </c>
      <c r="AR8" s="29">
        <f>'DO vramci_mc'!T8+'DO z_mc_vramci_prahy'!T8+'DO do_prahy_z_ceska'!T8</f>
        <v>330</v>
      </c>
      <c r="AS8" s="29">
        <f>'DO vramci_mc'!U8+'DO z_mc_vramci_prahy'!U8+'DO do_prahy_z_ceska'!U8</f>
        <v>152</v>
      </c>
      <c r="AT8" s="29">
        <f>'DO vramci_mc'!V8+'DO z_mc_vramci_prahy'!V8+'DO do_prahy_z_ceska'!V8</f>
        <v>233</v>
      </c>
      <c r="AU8" s="29">
        <f>'DO vramci_mc'!W8+'DO z_mc_vramci_prahy'!W8+'DO do_prahy_z_ceska'!W8</f>
        <v>23</v>
      </c>
      <c r="AV8" s="29">
        <f>'DO vramci_mc'!X8+'DO z_mc_vramci_prahy'!X8+'DO do_prahy_z_ceska'!X8</f>
        <v>1330</v>
      </c>
      <c r="AW8" s="30">
        <f>'DO vramci_mc'!Y8+'DO z_mc_vramci_prahy'!Y8+'DO do_prahy_z_ceska'!Y8</f>
        <v>347</v>
      </c>
    </row>
    <row r="9" spans="2:49" x14ac:dyDescent="0.35">
      <c r="B9" s="13" t="str">
        <f>'DO vramci_mc'!B9</f>
        <v>Praha 6</v>
      </c>
      <c r="C9" s="15">
        <f>'DO vramci_mc'!Z9+'DO z_mc_vramci_prahy'!Z9+'DO do_prahy_z_ceska'!Z9</f>
        <v>39756</v>
      </c>
      <c r="D9" s="15">
        <f t="shared" si="0"/>
        <v>3505</v>
      </c>
      <c r="E9" s="21">
        <f t="shared" si="9"/>
        <v>8.8162793037528928E-2</v>
      </c>
      <c r="F9" s="20">
        <f t="shared" si="1"/>
        <v>3080</v>
      </c>
      <c r="G9" s="21">
        <f t="shared" si="10"/>
        <v>7.7472582754804301E-2</v>
      </c>
      <c r="H9" s="21">
        <f>'DO vramci_mc'!K9/F9</f>
        <v>0.81298701298701304</v>
      </c>
      <c r="I9" s="21">
        <f>'DO z_mc_vramci_prahy'!K9/F9</f>
        <v>3.149350649350649E-2</v>
      </c>
      <c r="J9" s="71">
        <f t="shared" si="11"/>
        <v>425</v>
      </c>
      <c r="K9" s="21">
        <f>('DO vramci_mc'!I9+'DO vramci_mc'!N9+'DO vramci_mc'!R9+'DO vramci_mc'!U9+'DO vramci_mc'!W9)/J9</f>
        <v>0.20941176470588235</v>
      </c>
      <c r="L9" s="21">
        <f>('DO z_mc_vramci_prahy'!I9+'DO z_mc_vramci_prahy'!N9+'DO z_mc_vramci_prahy'!R9+'DO z_mc_vramci_prahy'!U9+'DO z_mc_vramci_prahy'!W9)/J9</f>
        <v>0.52235294117647058</v>
      </c>
      <c r="M9" s="20">
        <f t="shared" si="2"/>
        <v>152</v>
      </c>
      <c r="N9" s="21">
        <f t="shared" si="12"/>
        <v>3.8233222658215112E-3</v>
      </c>
      <c r="O9" s="20">
        <f t="shared" si="3"/>
        <v>273</v>
      </c>
      <c r="P9" s="21">
        <f t="shared" si="13"/>
        <v>6.8668880169031089E-3</v>
      </c>
      <c r="Q9" s="15">
        <f t="shared" si="4"/>
        <v>22742</v>
      </c>
      <c r="R9" s="21">
        <f t="shared" si="14"/>
        <v>0.57203944058758427</v>
      </c>
      <c r="S9" s="15">
        <f t="shared" si="5"/>
        <v>1215</v>
      </c>
      <c r="T9" s="21">
        <f t="shared" si="15"/>
        <v>3.0561424690612737E-2</v>
      </c>
      <c r="U9" s="15">
        <f t="shared" si="6"/>
        <v>9815</v>
      </c>
      <c r="V9" s="24">
        <f t="shared" si="16"/>
        <v>0.24688097394104033</v>
      </c>
      <c r="W9" s="15">
        <f t="shared" si="7"/>
        <v>24</v>
      </c>
      <c r="X9" s="21">
        <f t="shared" si="17"/>
        <v>6.036824630244491E-4</v>
      </c>
      <c r="Y9" s="15">
        <f t="shared" si="8"/>
        <v>2455</v>
      </c>
      <c r="Z9" s="26">
        <f t="shared" si="18"/>
        <v>6.175168528020928E-2</v>
      </c>
      <c r="AA9" s="29">
        <f>'DO vramci_mc'!C9+'DO z_mc_vramci_prahy'!C9+'DO do_prahy_z_ceska'!C9</f>
        <v>2273</v>
      </c>
      <c r="AB9" s="29">
        <f>'DO vramci_mc'!D9+'DO z_mc_vramci_prahy'!D9+'DO do_prahy_z_ceska'!D9</f>
        <v>834</v>
      </c>
      <c r="AC9" s="29">
        <f>'DO vramci_mc'!E9+'DO z_mc_vramci_prahy'!E9+'DO do_prahy_z_ceska'!E9</f>
        <v>16595</v>
      </c>
      <c r="AD9" s="29">
        <f>'DO vramci_mc'!F9+'DO z_mc_vramci_prahy'!F9+'DO do_prahy_z_ceska'!F9</f>
        <v>8350</v>
      </c>
      <c r="AE9" s="29">
        <f>'DO vramci_mc'!G9+'DO z_mc_vramci_prahy'!G9+'DO do_prahy_z_ceska'!G9</f>
        <v>1465</v>
      </c>
      <c r="AF9" s="29">
        <f>'DO vramci_mc'!H9+'DO z_mc_vramci_prahy'!H9+'DO do_prahy_z_ceska'!H9</f>
        <v>24</v>
      </c>
      <c r="AG9" s="29">
        <f>'DO vramci_mc'!I9+'DO z_mc_vramci_prahy'!I9+'DO do_prahy_z_ceska'!I9</f>
        <v>152</v>
      </c>
      <c r="AH9" s="29">
        <f>'DO vramci_mc'!J9+'DO z_mc_vramci_prahy'!J9+'DO do_prahy_z_ceska'!J9</f>
        <v>68</v>
      </c>
      <c r="AI9" s="29">
        <f>'DO vramci_mc'!K9+'DO z_mc_vramci_prahy'!K9+'DO do_prahy_z_ceska'!K9</f>
        <v>3080</v>
      </c>
      <c r="AJ9" s="29">
        <f>'DO vramci_mc'!L9+'DO z_mc_vramci_prahy'!L9+'DO do_prahy_z_ceska'!L9</f>
        <v>130</v>
      </c>
      <c r="AK9" s="29">
        <f>'DO vramci_mc'!M9+'DO z_mc_vramci_prahy'!M9+'DO do_prahy_z_ceska'!M9</f>
        <v>1423</v>
      </c>
      <c r="AL9" s="29">
        <f>'DO vramci_mc'!N9+'DO z_mc_vramci_prahy'!N9+'DO do_prahy_z_ceska'!N9</f>
        <v>16</v>
      </c>
      <c r="AM9" s="29">
        <f>'DO vramci_mc'!O9+'DO z_mc_vramci_prahy'!O9+'DO do_prahy_z_ceska'!O9</f>
        <v>1110</v>
      </c>
      <c r="AN9" s="29">
        <f>'DO vramci_mc'!P9+'DO z_mc_vramci_prahy'!P9+'DO do_prahy_z_ceska'!P9</f>
        <v>51</v>
      </c>
      <c r="AO9" s="29">
        <f>'DO vramci_mc'!Q9+'DO z_mc_vramci_prahy'!Q9+'DO do_prahy_z_ceska'!Q9</f>
        <v>34</v>
      </c>
      <c r="AP9" s="29">
        <f>'DO vramci_mc'!R9+'DO z_mc_vramci_prahy'!R9+'DO do_prahy_z_ceska'!R9</f>
        <v>16</v>
      </c>
      <c r="AQ9" s="29">
        <f>'DO vramci_mc'!S9+'DO z_mc_vramci_prahy'!S9+'DO do_prahy_z_ceska'!S9</f>
        <v>811</v>
      </c>
      <c r="AR9" s="29">
        <f>'DO vramci_mc'!T9+'DO z_mc_vramci_prahy'!T9+'DO do_prahy_z_ceska'!T9</f>
        <v>319</v>
      </c>
      <c r="AS9" s="29">
        <f>'DO vramci_mc'!U9+'DO z_mc_vramci_prahy'!U9+'DO do_prahy_z_ceska'!U9</f>
        <v>203</v>
      </c>
      <c r="AT9" s="29">
        <f>'DO vramci_mc'!V9+'DO z_mc_vramci_prahy'!V9+'DO do_prahy_z_ceska'!V9</f>
        <v>377</v>
      </c>
      <c r="AU9" s="29">
        <f>'DO vramci_mc'!W9+'DO z_mc_vramci_prahy'!W9+'DO do_prahy_z_ceska'!W9</f>
        <v>38</v>
      </c>
      <c r="AV9" s="29">
        <f>'DO vramci_mc'!X9+'DO z_mc_vramci_prahy'!X9+'DO do_prahy_z_ceska'!X9</f>
        <v>1907</v>
      </c>
      <c r="AW9" s="30">
        <f>'DO vramci_mc'!Y9+'DO z_mc_vramci_prahy'!Y9+'DO do_prahy_z_ceska'!Y9</f>
        <v>480</v>
      </c>
    </row>
    <row r="10" spans="2:49" x14ac:dyDescent="0.35">
      <c r="B10" s="13" t="str">
        <f>'DO vramci_mc'!B10</f>
        <v>Praha 7</v>
      </c>
      <c r="C10" s="15">
        <f>'DO vramci_mc'!Z10+'DO z_mc_vramci_prahy'!Z10+'DO do_prahy_z_ceska'!Z10</f>
        <v>13370</v>
      </c>
      <c r="D10" s="15">
        <f t="shared" si="0"/>
        <v>1097</v>
      </c>
      <c r="E10" s="21">
        <f t="shared" si="9"/>
        <v>8.204936424831713E-2</v>
      </c>
      <c r="F10" s="20">
        <f t="shared" si="1"/>
        <v>906</v>
      </c>
      <c r="G10" s="21">
        <f t="shared" si="10"/>
        <v>6.776364996260284E-2</v>
      </c>
      <c r="H10" s="21">
        <f>'DO vramci_mc'!K10/F10</f>
        <v>0.83885209713024278</v>
      </c>
      <c r="I10" s="21">
        <f>'DO z_mc_vramci_prahy'!K10/F10</f>
        <v>6.9536423841059597E-2</v>
      </c>
      <c r="J10" s="71">
        <f t="shared" si="11"/>
        <v>191</v>
      </c>
      <c r="K10" s="21">
        <f>('DO vramci_mc'!I10+'DO vramci_mc'!N10+'DO vramci_mc'!R10+'DO vramci_mc'!U10+'DO vramci_mc'!W10)/J10</f>
        <v>9.947643979057591E-2</v>
      </c>
      <c r="L10" s="21">
        <f>('DO z_mc_vramci_prahy'!I10+'DO z_mc_vramci_prahy'!N10+'DO z_mc_vramci_prahy'!R10+'DO z_mc_vramci_prahy'!U10+'DO z_mc_vramci_prahy'!W10)/J10</f>
        <v>0.73298429319371727</v>
      </c>
      <c r="M10" s="20">
        <f t="shared" si="2"/>
        <v>73</v>
      </c>
      <c r="N10" s="21">
        <f t="shared" si="12"/>
        <v>5.459985041136874E-3</v>
      </c>
      <c r="O10" s="20">
        <f t="shared" si="3"/>
        <v>118</v>
      </c>
      <c r="P10" s="21">
        <f t="shared" si="13"/>
        <v>8.8257292445774113E-3</v>
      </c>
      <c r="Q10" s="15">
        <f t="shared" si="4"/>
        <v>8076</v>
      </c>
      <c r="R10" s="21">
        <f t="shared" si="14"/>
        <v>0.60403889304412861</v>
      </c>
      <c r="S10" s="15">
        <f t="shared" si="5"/>
        <v>552</v>
      </c>
      <c r="T10" s="21">
        <f t="shared" si="15"/>
        <v>4.1286462228870606E-2</v>
      </c>
      <c r="U10" s="15">
        <f t="shared" si="6"/>
        <v>2920</v>
      </c>
      <c r="V10" s="24">
        <f t="shared" si="16"/>
        <v>0.21839940164547494</v>
      </c>
      <c r="W10" s="15">
        <f t="shared" si="7"/>
        <v>13</v>
      </c>
      <c r="X10" s="21">
        <f t="shared" si="17"/>
        <v>9.7232610321615559E-4</v>
      </c>
      <c r="Y10" s="15">
        <f t="shared" si="8"/>
        <v>712</v>
      </c>
      <c r="Z10" s="26">
        <f t="shared" si="18"/>
        <v>5.325355272999252E-2</v>
      </c>
      <c r="AA10" s="29">
        <f>'DO vramci_mc'!C10+'DO z_mc_vramci_prahy'!C10+'DO do_prahy_z_ceska'!C10</f>
        <v>419</v>
      </c>
      <c r="AB10" s="29">
        <f>'DO vramci_mc'!D10+'DO z_mc_vramci_prahy'!D10+'DO do_prahy_z_ceska'!D10</f>
        <v>327</v>
      </c>
      <c r="AC10" s="29">
        <f>'DO vramci_mc'!E10+'DO z_mc_vramci_prahy'!E10+'DO do_prahy_z_ceska'!E10</f>
        <v>6315</v>
      </c>
      <c r="AD10" s="29">
        <f>'DO vramci_mc'!F10+'DO z_mc_vramci_prahy'!F10+'DO do_prahy_z_ceska'!F10</f>
        <v>2629</v>
      </c>
      <c r="AE10" s="29">
        <f>'DO vramci_mc'!G10+'DO z_mc_vramci_prahy'!G10+'DO do_prahy_z_ceska'!G10</f>
        <v>291</v>
      </c>
      <c r="AF10" s="29">
        <f>'DO vramci_mc'!H10+'DO z_mc_vramci_prahy'!H10+'DO do_prahy_z_ceska'!H10</f>
        <v>13</v>
      </c>
      <c r="AG10" s="29">
        <f>'DO vramci_mc'!I10+'DO z_mc_vramci_prahy'!I10+'DO do_prahy_z_ceska'!I10</f>
        <v>73</v>
      </c>
      <c r="AH10" s="29">
        <f>'DO vramci_mc'!J10+'DO z_mc_vramci_prahy'!J10+'DO do_prahy_z_ceska'!J10</f>
        <v>28</v>
      </c>
      <c r="AI10" s="29">
        <f>'DO vramci_mc'!K10+'DO z_mc_vramci_prahy'!K10+'DO do_prahy_z_ceska'!K10</f>
        <v>906</v>
      </c>
      <c r="AJ10" s="29">
        <f>'DO vramci_mc'!L10+'DO z_mc_vramci_prahy'!L10+'DO do_prahy_z_ceska'!L10</f>
        <v>40</v>
      </c>
      <c r="AK10" s="29">
        <f>'DO vramci_mc'!M10+'DO z_mc_vramci_prahy'!M10+'DO do_prahy_z_ceska'!M10</f>
        <v>432</v>
      </c>
      <c r="AL10" s="29">
        <f>'DO vramci_mc'!N10+'DO z_mc_vramci_prahy'!N10+'DO do_prahy_z_ceska'!N10</f>
        <v>4</v>
      </c>
      <c r="AM10" s="29">
        <f>'DO vramci_mc'!O10+'DO z_mc_vramci_prahy'!O10+'DO do_prahy_z_ceska'!O10</f>
        <v>462</v>
      </c>
      <c r="AN10" s="29">
        <f>'DO vramci_mc'!P10+'DO z_mc_vramci_prahy'!P10+'DO do_prahy_z_ceska'!P10</f>
        <v>31</v>
      </c>
      <c r="AO10" s="29">
        <f>'DO vramci_mc'!Q10+'DO z_mc_vramci_prahy'!Q10+'DO do_prahy_z_ceska'!Q10</f>
        <v>11</v>
      </c>
      <c r="AP10" s="29">
        <f>'DO vramci_mc'!R10+'DO z_mc_vramci_prahy'!R10+'DO do_prahy_z_ceska'!R10</f>
        <v>4</v>
      </c>
      <c r="AQ10" s="29">
        <f>'DO vramci_mc'!S10+'DO z_mc_vramci_prahy'!S10+'DO do_prahy_z_ceska'!S10</f>
        <v>362</v>
      </c>
      <c r="AR10" s="29">
        <f>'DO vramci_mc'!T10+'DO z_mc_vramci_prahy'!T10+'DO do_prahy_z_ceska'!T10</f>
        <v>148</v>
      </c>
      <c r="AS10" s="29">
        <f>'DO vramci_mc'!U10+'DO z_mc_vramci_prahy'!U10+'DO do_prahy_z_ceska'!U10</f>
        <v>96</v>
      </c>
      <c r="AT10" s="29">
        <f>'DO vramci_mc'!V10+'DO z_mc_vramci_prahy'!V10+'DO do_prahy_z_ceska'!V10</f>
        <v>81</v>
      </c>
      <c r="AU10" s="29">
        <f>'DO vramci_mc'!W10+'DO z_mc_vramci_prahy'!W10+'DO do_prahy_z_ceska'!W10</f>
        <v>14</v>
      </c>
      <c r="AV10" s="29">
        <f>'DO vramci_mc'!X10+'DO z_mc_vramci_prahy'!X10+'DO do_prahy_z_ceska'!X10</f>
        <v>546</v>
      </c>
      <c r="AW10" s="30">
        <f>'DO vramci_mc'!Y10+'DO z_mc_vramci_prahy'!Y10+'DO do_prahy_z_ceska'!Y10</f>
        <v>138</v>
      </c>
    </row>
    <row r="11" spans="2:49" x14ac:dyDescent="0.35">
      <c r="B11" s="13" t="str">
        <f>'DO vramci_mc'!B11</f>
        <v>Praha 8</v>
      </c>
      <c r="C11" s="15">
        <f>'DO vramci_mc'!Z11+'DO z_mc_vramci_prahy'!Z11+'DO do_prahy_z_ceska'!Z11</f>
        <v>28594</v>
      </c>
      <c r="D11" s="15">
        <f t="shared" si="0"/>
        <v>2640</v>
      </c>
      <c r="E11" s="21">
        <f t="shared" si="9"/>
        <v>9.2327061621319165E-2</v>
      </c>
      <c r="F11" s="20">
        <f t="shared" si="1"/>
        <v>2342</v>
      </c>
      <c r="G11" s="21">
        <f t="shared" si="10"/>
        <v>8.1905294817094493E-2</v>
      </c>
      <c r="H11" s="21">
        <f>'DO vramci_mc'!K11/F11</f>
        <v>0.84543125533731855</v>
      </c>
      <c r="I11" s="21">
        <f>'DO z_mc_vramci_prahy'!K11/F11</f>
        <v>9.5644748078565323E-2</v>
      </c>
      <c r="J11" s="71">
        <f t="shared" si="11"/>
        <v>298</v>
      </c>
      <c r="K11" s="21">
        <f>('DO vramci_mc'!I11+'DO vramci_mc'!N11+'DO vramci_mc'!R11+'DO vramci_mc'!U11+'DO vramci_mc'!W11)/J11</f>
        <v>0.21476510067114093</v>
      </c>
      <c r="L11" s="21">
        <f>('DO z_mc_vramci_prahy'!I11+'DO z_mc_vramci_prahy'!N11+'DO z_mc_vramci_prahy'!R11+'DO z_mc_vramci_prahy'!U11+'DO z_mc_vramci_prahy'!W11)/J11</f>
        <v>0.58724832214765099</v>
      </c>
      <c r="M11" s="20">
        <f t="shared" si="2"/>
        <v>118</v>
      </c>
      <c r="N11" s="21">
        <f t="shared" si="12"/>
        <v>4.126739875498356E-3</v>
      </c>
      <c r="O11" s="20">
        <f t="shared" si="3"/>
        <v>180</v>
      </c>
      <c r="P11" s="21">
        <f t="shared" si="13"/>
        <v>6.2950269287263064E-3</v>
      </c>
      <c r="Q11" s="15">
        <f t="shared" si="4"/>
        <v>16522</v>
      </c>
      <c r="R11" s="21">
        <f t="shared" si="14"/>
        <v>0.57781352731342239</v>
      </c>
      <c r="S11" s="15">
        <f t="shared" si="5"/>
        <v>1247</v>
      </c>
      <c r="T11" s="21">
        <f t="shared" si="15"/>
        <v>4.3610547667342799E-2</v>
      </c>
      <c r="U11" s="15">
        <f t="shared" si="6"/>
        <v>6687</v>
      </c>
      <c r="V11" s="24">
        <f t="shared" si="16"/>
        <v>0.23386025040218228</v>
      </c>
      <c r="W11" s="15">
        <f t="shared" si="7"/>
        <v>18</v>
      </c>
      <c r="X11" s="21">
        <f t="shared" si="17"/>
        <v>6.2950269287263057E-4</v>
      </c>
      <c r="Y11" s="15">
        <f t="shared" si="8"/>
        <v>1480</v>
      </c>
      <c r="Z11" s="26">
        <f t="shared" si="18"/>
        <v>5.175911030286074E-2</v>
      </c>
      <c r="AA11" s="29">
        <f>'DO vramci_mc'!C11+'DO z_mc_vramci_prahy'!C11+'DO do_prahy_z_ceska'!C11</f>
        <v>1080</v>
      </c>
      <c r="AB11" s="29">
        <f>'DO vramci_mc'!D11+'DO z_mc_vramci_prahy'!D11+'DO do_prahy_z_ceska'!D11</f>
        <v>563</v>
      </c>
      <c r="AC11" s="29">
        <f>'DO vramci_mc'!E11+'DO z_mc_vramci_prahy'!E11+'DO do_prahy_z_ceska'!E11</f>
        <v>12764</v>
      </c>
      <c r="AD11" s="29">
        <f>'DO vramci_mc'!F11+'DO z_mc_vramci_prahy'!F11+'DO do_prahy_z_ceska'!F11</f>
        <v>5917</v>
      </c>
      <c r="AE11" s="29">
        <f>'DO vramci_mc'!G11+'DO z_mc_vramci_prahy'!G11+'DO do_prahy_z_ceska'!G11</f>
        <v>770</v>
      </c>
      <c r="AF11" s="29">
        <f>'DO vramci_mc'!H11+'DO z_mc_vramci_prahy'!H11+'DO do_prahy_z_ceska'!H11</f>
        <v>18</v>
      </c>
      <c r="AG11" s="29">
        <f>'DO vramci_mc'!I11+'DO z_mc_vramci_prahy'!I11+'DO do_prahy_z_ceska'!I11</f>
        <v>118</v>
      </c>
      <c r="AH11" s="29">
        <f>'DO vramci_mc'!J11+'DO z_mc_vramci_prahy'!J11+'DO do_prahy_z_ceska'!J11</f>
        <v>49</v>
      </c>
      <c r="AI11" s="29">
        <f>'DO vramci_mc'!K11+'DO z_mc_vramci_prahy'!K11+'DO do_prahy_z_ceska'!K11</f>
        <v>2342</v>
      </c>
      <c r="AJ11" s="29">
        <f>'DO vramci_mc'!L11+'DO z_mc_vramci_prahy'!L11+'DO do_prahy_z_ceska'!L11</f>
        <v>72</v>
      </c>
      <c r="AK11" s="29">
        <f>'DO vramci_mc'!M11+'DO z_mc_vramci_prahy'!M11+'DO do_prahy_z_ceska'!M11</f>
        <v>1053</v>
      </c>
      <c r="AL11" s="29">
        <f>'DO vramci_mc'!N11+'DO z_mc_vramci_prahy'!N11+'DO do_prahy_z_ceska'!N11</f>
        <v>6</v>
      </c>
      <c r="AM11" s="29">
        <f>'DO vramci_mc'!O11+'DO z_mc_vramci_prahy'!O11+'DO do_prahy_z_ceska'!O11</f>
        <v>793</v>
      </c>
      <c r="AN11" s="29">
        <f>'DO vramci_mc'!P11+'DO z_mc_vramci_prahy'!P11+'DO do_prahy_z_ceska'!P11</f>
        <v>81</v>
      </c>
      <c r="AO11" s="29">
        <f>'DO vramci_mc'!Q11+'DO z_mc_vramci_prahy'!Q11+'DO do_prahy_z_ceska'!Q11</f>
        <v>15</v>
      </c>
      <c r="AP11" s="29">
        <f>'DO vramci_mc'!R11+'DO z_mc_vramci_prahy'!R11+'DO do_prahy_z_ceska'!R11</f>
        <v>11</v>
      </c>
      <c r="AQ11" s="29">
        <f>'DO vramci_mc'!S11+'DO z_mc_vramci_prahy'!S11+'DO do_prahy_z_ceska'!S11</f>
        <v>854</v>
      </c>
      <c r="AR11" s="29">
        <f>'DO vramci_mc'!T11+'DO z_mc_vramci_prahy'!T11+'DO do_prahy_z_ceska'!T11</f>
        <v>297</v>
      </c>
      <c r="AS11" s="29">
        <f>'DO vramci_mc'!U11+'DO z_mc_vramci_prahy'!U11+'DO do_prahy_z_ceska'!U11</f>
        <v>134</v>
      </c>
      <c r="AT11" s="29">
        <f>'DO vramci_mc'!V11+'DO z_mc_vramci_prahy'!V11+'DO do_prahy_z_ceska'!V11</f>
        <v>197</v>
      </c>
      <c r="AU11" s="29">
        <f>'DO vramci_mc'!W11+'DO z_mc_vramci_prahy'!W11+'DO do_prahy_z_ceska'!W11</f>
        <v>29</v>
      </c>
      <c r="AV11" s="29">
        <f>'DO vramci_mc'!X11+'DO z_mc_vramci_prahy'!X11+'DO do_prahy_z_ceska'!X11</f>
        <v>1094</v>
      </c>
      <c r="AW11" s="30">
        <f>'DO vramci_mc'!Y11+'DO z_mc_vramci_prahy'!Y11+'DO do_prahy_z_ceska'!Y11</f>
        <v>337</v>
      </c>
    </row>
    <row r="12" spans="2:49" x14ac:dyDescent="0.35">
      <c r="B12" s="13" t="str">
        <f>'DO vramci_mc'!B12</f>
        <v>Praha 9</v>
      </c>
      <c r="C12" s="15">
        <f>'DO vramci_mc'!Z12+'DO z_mc_vramci_prahy'!Z12+'DO do_prahy_z_ceska'!Z12</f>
        <v>17184</v>
      </c>
      <c r="D12" s="15">
        <f t="shared" si="0"/>
        <v>1325</v>
      </c>
      <c r="E12" s="21">
        <f t="shared" si="9"/>
        <v>7.7106610800744879E-2</v>
      </c>
      <c r="F12" s="20">
        <f t="shared" si="1"/>
        <v>1181</v>
      </c>
      <c r="G12" s="21">
        <f t="shared" si="10"/>
        <v>6.872672253258845E-2</v>
      </c>
      <c r="H12" s="21">
        <f>'DO vramci_mc'!K12/F12</f>
        <v>0.84335309060118546</v>
      </c>
      <c r="I12" s="21">
        <f>'DO z_mc_vramci_prahy'!K12/F12</f>
        <v>0.10160880609652836</v>
      </c>
      <c r="J12" s="71">
        <f t="shared" si="11"/>
        <v>144</v>
      </c>
      <c r="K12" s="21">
        <f>('DO vramci_mc'!I12+'DO vramci_mc'!N12+'DO vramci_mc'!R12+'DO vramci_mc'!U12+'DO vramci_mc'!W12)/J12</f>
        <v>9.0277777777777776E-2</v>
      </c>
      <c r="L12" s="21">
        <f>('DO z_mc_vramci_prahy'!I12+'DO z_mc_vramci_prahy'!N12+'DO z_mc_vramci_prahy'!R12+'DO z_mc_vramci_prahy'!U12+'DO z_mc_vramci_prahy'!W12)/J12</f>
        <v>0.64583333333333337</v>
      </c>
      <c r="M12" s="20">
        <f t="shared" si="2"/>
        <v>41</v>
      </c>
      <c r="N12" s="21">
        <f t="shared" si="12"/>
        <v>2.3859404096834265E-3</v>
      </c>
      <c r="O12" s="20">
        <f t="shared" si="3"/>
        <v>103</v>
      </c>
      <c r="P12" s="21">
        <f t="shared" si="13"/>
        <v>5.9939478584729979E-3</v>
      </c>
      <c r="Q12" s="15">
        <f t="shared" si="4"/>
        <v>9933</v>
      </c>
      <c r="R12" s="21">
        <f t="shared" si="14"/>
        <v>0.57803770949720668</v>
      </c>
      <c r="S12" s="15">
        <f t="shared" si="5"/>
        <v>638</v>
      </c>
      <c r="T12" s="21">
        <f t="shared" si="15"/>
        <v>3.7127560521415269E-2</v>
      </c>
      <c r="U12" s="15">
        <f t="shared" si="6"/>
        <v>4491</v>
      </c>
      <c r="V12" s="24">
        <f t="shared" si="16"/>
        <v>0.26134776536312848</v>
      </c>
      <c r="W12" s="15">
        <f t="shared" si="7"/>
        <v>13</v>
      </c>
      <c r="X12" s="21">
        <f t="shared" si="17"/>
        <v>7.5651769087523274E-4</v>
      </c>
      <c r="Y12" s="15">
        <f t="shared" si="8"/>
        <v>784</v>
      </c>
      <c r="Z12" s="26">
        <f t="shared" si="18"/>
        <v>4.5623836126629423E-2</v>
      </c>
      <c r="AA12" s="29">
        <f>'DO vramci_mc'!C12+'DO z_mc_vramci_prahy'!C12+'DO do_prahy_z_ceska'!C12</f>
        <v>649</v>
      </c>
      <c r="AB12" s="29">
        <f>'DO vramci_mc'!D12+'DO z_mc_vramci_prahy'!D12+'DO do_prahy_z_ceska'!D12</f>
        <v>519</v>
      </c>
      <c r="AC12" s="29">
        <f>'DO vramci_mc'!E12+'DO z_mc_vramci_prahy'!E12+'DO do_prahy_z_ceska'!E12</f>
        <v>7369</v>
      </c>
      <c r="AD12" s="29">
        <f>'DO vramci_mc'!F12+'DO z_mc_vramci_prahy'!F12+'DO do_prahy_z_ceska'!F12</f>
        <v>4065</v>
      </c>
      <c r="AE12" s="29">
        <f>'DO vramci_mc'!G12+'DO z_mc_vramci_prahy'!G12+'DO do_prahy_z_ceska'!G12</f>
        <v>426</v>
      </c>
      <c r="AF12" s="29">
        <f>'DO vramci_mc'!H12+'DO z_mc_vramci_prahy'!H12+'DO do_prahy_z_ceska'!H12</f>
        <v>13</v>
      </c>
      <c r="AG12" s="29">
        <f>'DO vramci_mc'!I12+'DO z_mc_vramci_prahy'!I12+'DO do_prahy_z_ceska'!I12</f>
        <v>41</v>
      </c>
      <c r="AH12" s="29">
        <f>'DO vramci_mc'!J12+'DO z_mc_vramci_prahy'!J12+'DO do_prahy_z_ceska'!J12</f>
        <v>33</v>
      </c>
      <c r="AI12" s="29">
        <f>'DO vramci_mc'!K12+'DO z_mc_vramci_prahy'!K12+'DO do_prahy_z_ceska'!K12</f>
        <v>1181</v>
      </c>
      <c r="AJ12" s="29">
        <f>'DO vramci_mc'!L12+'DO z_mc_vramci_prahy'!L12+'DO do_prahy_z_ceska'!L12</f>
        <v>77</v>
      </c>
      <c r="AK12" s="29">
        <f>'DO vramci_mc'!M12+'DO z_mc_vramci_prahy'!M12+'DO do_prahy_z_ceska'!M12</f>
        <v>627</v>
      </c>
      <c r="AL12" s="29">
        <f>'DO vramci_mc'!N12+'DO z_mc_vramci_prahy'!N12+'DO do_prahy_z_ceska'!N12</f>
        <v>6</v>
      </c>
      <c r="AM12" s="29">
        <f>'DO vramci_mc'!O12+'DO z_mc_vramci_prahy'!O12+'DO do_prahy_z_ceska'!O12</f>
        <v>548</v>
      </c>
      <c r="AN12" s="29">
        <f>'DO vramci_mc'!P12+'DO z_mc_vramci_prahy'!P12+'DO do_prahy_z_ceska'!P12</f>
        <v>52</v>
      </c>
      <c r="AO12" s="29">
        <f>'DO vramci_mc'!Q12+'DO z_mc_vramci_prahy'!Q12+'DO do_prahy_z_ceska'!Q12</f>
        <v>18</v>
      </c>
      <c r="AP12" s="29">
        <f>'DO vramci_mc'!R12+'DO z_mc_vramci_prahy'!R12+'DO do_prahy_z_ceska'!R12</f>
        <v>19</v>
      </c>
      <c r="AQ12" s="29">
        <f>'DO vramci_mc'!S12+'DO z_mc_vramci_prahy'!S12+'DO do_prahy_z_ceska'!S12</f>
        <v>412</v>
      </c>
      <c r="AR12" s="29">
        <f>'DO vramci_mc'!T12+'DO z_mc_vramci_prahy'!T12+'DO do_prahy_z_ceska'!T12</f>
        <v>156</v>
      </c>
      <c r="AS12" s="29">
        <f>'DO vramci_mc'!U12+'DO z_mc_vramci_prahy'!U12+'DO do_prahy_z_ceska'!U12</f>
        <v>60</v>
      </c>
      <c r="AT12" s="29">
        <f>'DO vramci_mc'!V12+'DO z_mc_vramci_prahy'!V12+'DO do_prahy_z_ceska'!V12</f>
        <v>144</v>
      </c>
      <c r="AU12" s="29">
        <f>'DO vramci_mc'!W12+'DO z_mc_vramci_prahy'!W12+'DO do_prahy_z_ceska'!W12</f>
        <v>18</v>
      </c>
      <c r="AV12" s="29">
        <f>'DO vramci_mc'!X12+'DO z_mc_vramci_prahy'!X12+'DO do_prahy_z_ceska'!X12</f>
        <v>603</v>
      </c>
      <c r="AW12" s="30">
        <f>'DO vramci_mc'!Y12+'DO z_mc_vramci_prahy'!Y12+'DO do_prahy_z_ceska'!Y12</f>
        <v>148</v>
      </c>
    </row>
    <row r="13" spans="2:49" x14ac:dyDescent="0.35">
      <c r="B13" s="13" t="str">
        <f>'DO vramci_mc'!B13</f>
        <v>Praha10</v>
      </c>
      <c r="C13" s="15">
        <f>'DO vramci_mc'!Z13+'DO z_mc_vramci_prahy'!Z13+'DO do_prahy_z_ceska'!Z13</f>
        <v>30844</v>
      </c>
      <c r="D13" s="15">
        <f t="shared" si="0"/>
        <v>2832</v>
      </c>
      <c r="E13" s="21">
        <f t="shared" si="9"/>
        <v>9.181688496952406E-2</v>
      </c>
      <c r="F13" s="20">
        <f t="shared" si="1"/>
        <v>2578</v>
      </c>
      <c r="G13" s="21">
        <f t="shared" si="10"/>
        <v>8.3581895992737645E-2</v>
      </c>
      <c r="H13" s="21">
        <f>'DO vramci_mc'!K13/F13</f>
        <v>0.83475562451512797</v>
      </c>
      <c r="I13" s="21">
        <f>'DO z_mc_vramci_prahy'!K13/F13</f>
        <v>0.10705973622963538</v>
      </c>
      <c r="J13" s="71">
        <f t="shared" si="11"/>
        <v>254</v>
      </c>
      <c r="K13" s="21">
        <f>('DO vramci_mc'!I13+'DO vramci_mc'!N13+'DO vramci_mc'!R13+'DO vramci_mc'!U13+'DO vramci_mc'!W13)/J13</f>
        <v>0.16141732283464566</v>
      </c>
      <c r="L13" s="21">
        <f>('DO z_mc_vramci_prahy'!I13+'DO z_mc_vramci_prahy'!N13+'DO z_mc_vramci_prahy'!R13+'DO z_mc_vramci_prahy'!U13+'DO z_mc_vramci_prahy'!W13)/J13</f>
        <v>0.6417322834645669</v>
      </c>
      <c r="M13" s="20">
        <f t="shared" si="2"/>
        <v>126</v>
      </c>
      <c r="N13" s="21">
        <f t="shared" si="12"/>
        <v>4.0850732719491635E-3</v>
      </c>
      <c r="O13" s="20">
        <f t="shared" si="3"/>
        <v>128</v>
      </c>
      <c r="P13" s="21">
        <f t="shared" si="13"/>
        <v>4.1499157048372455E-3</v>
      </c>
      <c r="Q13" s="15">
        <f t="shared" si="4"/>
        <v>16543</v>
      </c>
      <c r="R13" s="21">
        <f t="shared" si="14"/>
        <v>0.5363441836337699</v>
      </c>
      <c r="S13" s="15">
        <f t="shared" si="5"/>
        <v>1146</v>
      </c>
      <c r="T13" s="21">
        <f t="shared" si="15"/>
        <v>3.7154714044870966E-2</v>
      </c>
      <c r="U13" s="15">
        <f t="shared" si="6"/>
        <v>8823</v>
      </c>
      <c r="V13" s="24">
        <f t="shared" si="16"/>
        <v>0.28605239268577359</v>
      </c>
      <c r="W13" s="15">
        <f t="shared" si="7"/>
        <v>15</v>
      </c>
      <c r="X13" s="21">
        <f t="shared" si="17"/>
        <v>4.8631824666061469E-4</v>
      </c>
      <c r="Y13" s="15">
        <f t="shared" si="8"/>
        <v>1485</v>
      </c>
      <c r="Z13" s="26">
        <f t="shared" si="18"/>
        <v>4.8145506419400859E-2</v>
      </c>
      <c r="AA13" s="29">
        <f>'DO vramci_mc'!C13+'DO z_mc_vramci_prahy'!C13+'DO do_prahy_z_ceska'!C13</f>
        <v>1003</v>
      </c>
      <c r="AB13" s="29">
        <f>'DO vramci_mc'!D13+'DO z_mc_vramci_prahy'!D13+'DO do_prahy_z_ceska'!D13</f>
        <v>552</v>
      </c>
      <c r="AC13" s="29">
        <f>'DO vramci_mc'!E13+'DO z_mc_vramci_prahy'!E13+'DO do_prahy_z_ceska'!E13</f>
        <v>12920</v>
      </c>
      <c r="AD13" s="29">
        <f>'DO vramci_mc'!F13+'DO z_mc_vramci_prahy'!F13+'DO do_prahy_z_ceska'!F13</f>
        <v>7931</v>
      </c>
      <c r="AE13" s="29">
        <f>'DO vramci_mc'!G13+'DO z_mc_vramci_prahy'!G13+'DO do_prahy_z_ceska'!G13</f>
        <v>892</v>
      </c>
      <c r="AF13" s="29">
        <f>'DO vramci_mc'!H13+'DO z_mc_vramci_prahy'!H13+'DO do_prahy_z_ceska'!H13</f>
        <v>15</v>
      </c>
      <c r="AG13" s="29">
        <f>'DO vramci_mc'!I13+'DO z_mc_vramci_prahy'!I13+'DO do_prahy_z_ceska'!I13</f>
        <v>126</v>
      </c>
      <c r="AH13" s="29">
        <f>'DO vramci_mc'!J13+'DO z_mc_vramci_prahy'!J13+'DO do_prahy_z_ceska'!J13</f>
        <v>52</v>
      </c>
      <c r="AI13" s="29">
        <f>'DO vramci_mc'!K13+'DO z_mc_vramci_prahy'!K13+'DO do_prahy_z_ceska'!K13</f>
        <v>2578</v>
      </c>
      <c r="AJ13" s="29">
        <f>'DO vramci_mc'!L13+'DO z_mc_vramci_prahy'!L13+'DO do_prahy_z_ceska'!L13</f>
        <v>81</v>
      </c>
      <c r="AK13" s="29">
        <f>'DO vramci_mc'!M13+'DO z_mc_vramci_prahy'!M13+'DO do_prahy_z_ceska'!M13</f>
        <v>916</v>
      </c>
      <c r="AL13" s="29">
        <f>'DO vramci_mc'!N13+'DO z_mc_vramci_prahy'!N13+'DO do_prahy_z_ceska'!N13</f>
        <v>6</v>
      </c>
      <c r="AM13" s="29">
        <f>'DO vramci_mc'!O13+'DO z_mc_vramci_prahy'!O13+'DO do_prahy_z_ceska'!O13</f>
        <v>851</v>
      </c>
      <c r="AN13" s="29">
        <f>'DO vramci_mc'!P13+'DO z_mc_vramci_prahy'!P13+'DO do_prahy_z_ceska'!P13</f>
        <v>73</v>
      </c>
      <c r="AO13" s="29">
        <f>'DO vramci_mc'!Q13+'DO z_mc_vramci_prahy'!Q13+'DO do_prahy_z_ceska'!Q13</f>
        <v>22</v>
      </c>
      <c r="AP13" s="29">
        <f>'DO vramci_mc'!R13+'DO z_mc_vramci_prahy'!R13+'DO do_prahy_z_ceska'!R13</f>
        <v>5</v>
      </c>
      <c r="AQ13" s="29">
        <f>'DO vramci_mc'!S13+'DO z_mc_vramci_prahy'!S13+'DO do_prahy_z_ceska'!S13</f>
        <v>766</v>
      </c>
      <c r="AR13" s="29">
        <f>'DO vramci_mc'!T13+'DO z_mc_vramci_prahy'!T13+'DO do_prahy_z_ceska'!T13</f>
        <v>285</v>
      </c>
      <c r="AS13" s="29">
        <f>'DO vramci_mc'!U13+'DO z_mc_vramci_prahy'!U13+'DO do_prahy_z_ceska'!U13</f>
        <v>86</v>
      </c>
      <c r="AT13" s="29">
        <f>'DO vramci_mc'!V13+'DO z_mc_vramci_prahy'!V13+'DO do_prahy_z_ceska'!V13</f>
        <v>220</v>
      </c>
      <c r="AU13" s="29">
        <f>'DO vramci_mc'!W13+'DO z_mc_vramci_prahy'!W13+'DO do_prahy_z_ceska'!W13</f>
        <v>31</v>
      </c>
      <c r="AV13" s="29">
        <f>'DO vramci_mc'!X13+'DO z_mc_vramci_prahy'!X13+'DO do_prahy_z_ceska'!X13</f>
        <v>1107</v>
      </c>
      <c r="AW13" s="30">
        <f>'DO vramci_mc'!Y13+'DO z_mc_vramci_prahy'!Y13+'DO do_prahy_z_ceska'!Y13</f>
        <v>326</v>
      </c>
    </row>
    <row r="14" spans="2:49" x14ac:dyDescent="0.35">
      <c r="B14" s="13" t="str">
        <f>'DO vramci_mc'!B14</f>
        <v>Praha-Běchovice</v>
      </c>
      <c r="C14" s="15">
        <f>'DO vramci_mc'!Z14+'DO z_mc_vramci_prahy'!Z14+'DO do_prahy_z_ceska'!Z14</f>
        <v>873</v>
      </c>
      <c r="D14" s="15">
        <f t="shared" si="0"/>
        <v>53</v>
      </c>
      <c r="E14" s="21">
        <f t="shared" si="9"/>
        <v>6.0710194730813287E-2</v>
      </c>
      <c r="F14" s="20">
        <f t="shared" si="1"/>
        <v>39</v>
      </c>
      <c r="G14" s="21">
        <f t="shared" si="10"/>
        <v>4.4673539518900345E-2</v>
      </c>
      <c r="H14" s="21">
        <f>'DO vramci_mc'!K14/F14</f>
        <v>0.89743589743589747</v>
      </c>
      <c r="I14" s="21">
        <f>'DO z_mc_vramci_prahy'!K14/F14</f>
        <v>5.128205128205128E-2</v>
      </c>
      <c r="J14" s="71">
        <f t="shared" si="11"/>
        <v>14</v>
      </c>
      <c r="K14" s="21">
        <f>('DO vramci_mc'!I14+'DO vramci_mc'!N14+'DO vramci_mc'!R14+'DO vramci_mc'!U14+'DO vramci_mc'!W14)/J14</f>
        <v>0.21428571428571427</v>
      </c>
      <c r="L14" s="21">
        <f>('DO z_mc_vramci_prahy'!I14+'DO z_mc_vramci_prahy'!N14+'DO z_mc_vramci_prahy'!R14+'DO z_mc_vramci_prahy'!U14+'DO z_mc_vramci_prahy'!W14)/J14</f>
        <v>0.6428571428571429</v>
      </c>
      <c r="M14" s="20">
        <f t="shared" si="2"/>
        <v>7</v>
      </c>
      <c r="N14" s="21">
        <f t="shared" si="12"/>
        <v>8.0183276059564712E-3</v>
      </c>
      <c r="O14" s="20">
        <f t="shared" si="3"/>
        <v>7</v>
      </c>
      <c r="P14" s="21">
        <f t="shared" si="13"/>
        <v>8.0183276059564712E-3</v>
      </c>
      <c r="Q14" s="15">
        <f t="shared" si="4"/>
        <v>303</v>
      </c>
      <c r="R14" s="21">
        <f t="shared" si="14"/>
        <v>0.34707903780068727</v>
      </c>
      <c r="S14" s="15">
        <f t="shared" si="5"/>
        <v>21</v>
      </c>
      <c r="T14" s="21">
        <f t="shared" si="15"/>
        <v>2.4054982817869417E-2</v>
      </c>
      <c r="U14" s="15">
        <f t="shared" si="6"/>
        <v>443</v>
      </c>
      <c r="V14" s="24">
        <f t="shared" si="16"/>
        <v>0.5074455899198167</v>
      </c>
      <c r="W14" s="15">
        <f t="shared" si="7"/>
        <v>1</v>
      </c>
      <c r="X14" s="21">
        <f t="shared" si="17"/>
        <v>1.145475372279496E-3</v>
      </c>
      <c r="Y14" s="15">
        <f t="shared" si="8"/>
        <v>52</v>
      </c>
      <c r="Z14" s="26">
        <f t="shared" si="18"/>
        <v>5.9564719358533788E-2</v>
      </c>
      <c r="AA14" s="29">
        <f>'DO vramci_mc'!C14+'DO z_mc_vramci_prahy'!C14+'DO do_prahy_z_ceska'!C14</f>
        <v>26</v>
      </c>
      <c r="AB14" s="29">
        <f>'DO vramci_mc'!D14+'DO z_mc_vramci_prahy'!D14+'DO do_prahy_z_ceska'!D14</f>
        <v>17</v>
      </c>
      <c r="AC14" s="29">
        <f>'DO vramci_mc'!E14+'DO z_mc_vramci_prahy'!E14+'DO do_prahy_z_ceska'!E14</f>
        <v>223</v>
      </c>
      <c r="AD14" s="29">
        <f>'DO vramci_mc'!F14+'DO z_mc_vramci_prahy'!F14+'DO do_prahy_z_ceska'!F14</f>
        <v>388</v>
      </c>
      <c r="AE14" s="29">
        <f>'DO vramci_mc'!G14+'DO z_mc_vramci_prahy'!G14+'DO do_prahy_z_ceska'!G14</f>
        <v>55</v>
      </c>
      <c r="AF14" s="29">
        <f>'DO vramci_mc'!H14+'DO z_mc_vramci_prahy'!H14+'DO do_prahy_z_ceska'!H14</f>
        <v>1</v>
      </c>
      <c r="AG14" s="29">
        <f>'DO vramci_mc'!I14+'DO z_mc_vramci_prahy'!I14+'DO do_prahy_z_ceska'!I14</f>
        <v>7</v>
      </c>
      <c r="AH14" s="29">
        <f>'DO vramci_mc'!J14+'DO z_mc_vramci_prahy'!J14+'DO do_prahy_z_ceska'!J14</f>
        <v>1</v>
      </c>
      <c r="AI14" s="29">
        <f>'DO vramci_mc'!K14+'DO z_mc_vramci_prahy'!K14+'DO do_prahy_z_ceska'!K14</f>
        <v>39</v>
      </c>
      <c r="AJ14" s="29">
        <f>'DO vramci_mc'!L14+'DO z_mc_vramci_prahy'!L14+'DO do_prahy_z_ceska'!L14</f>
        <v>5</v>
      </c>
      <c r="AK14" s="29">
        <f>'DO vramci_mc'!M14+'DO z_mc_vramci_prahy'!M14+'DO do_prahy_z_ceska'!M14</f>
        <v>10</v>
      </c>
      <c r="AL14" s="29">
        <f>'DO vramci_mc'!N14+'DO z_mc_vramci_prahy'!N14+'DO do_prahy_z_ceska'!N14</f>
        <v>0</v>
      </c>
      <c r="AM14" s="29">
        <f>'DO vramci_mc'!O14+'DO z_mc_vramci_prahy'!O14+'DO do_prahy_z_ceska'!O14</f>
        <v>21</v>
      </c>
      <c r="AN14" s="29">
        <f>'DO vramci_mc'!P14+'DO z_mc_vramci_prahy'!P14+'DO do_prahy_z_ceska'!P14</f>
        <v>1</v>
      </c>
      <c r="AO14" s="29">
        <f>'DO vramci_mc'!Q14+'DO z_mc_vramci_prahy'!Q14+'DO do_prahy_z_ceska'!Q14</f>
        <v>1</v>
      </c>
      <c r="AP14" s="29">
        <f>'DO vramci_mc'!R14+'DO z_mc_vramci_prahy'!R14+'DO do_prahy_z_ceska'!R14</f>
        <v>0</v>
      </c>
      <c r="AQ14" s="29">
        <f>'DO vramci_mc'!S14+'DO z_mc_vramci_prahy'!S14+'DO do_prahy_z_ceska'!S14</f>
        <v>12</v>
      </c>
      <c r="AR14" s="29">
        <f>'DO vramci_mc'!T14+'DO z_mc_vramci_prahy'!T14+'DO do_prahy_z_ceska'!T14</f>
        <v>7</v>
      </c>
      <c r="AS14" s="29">
        <f>'DO vramci_mc'!U14+'DO z_mc_vramci_prahy'!U14+'DO do_prahy_z_ceska'!U14</f>
        <v>5</v>
      </c>
      <c r="AT14" s="29">
        <f>'DO vramci_mc'!V14+'DO z_mc_vramci_prahy'!V14+'DO do_prahy_z_ceska'!V14</f>
        <v>1</v>
      </c>
      <c r="AU14" s="29">
        <f>'DO vramci_mc'!W14+'DO z_mc_vramci_prahy'!W14+'DO do_prahy_z_ceska'!W14</f>
        <v>2</v>
      </c>
      <c r="AV14" s="29">
        <f>'DO vramci_mc'!X14+'DO z_mc_vramci_prahy'!X14+'DO do_prahy_z_ceska'!X14</f>
        <v>41</v>
      </c>
      <c r="AW14" s="30">
        <f>'DO vramci_mc'!Y14+'DO z_mc_vramci_prahy'!Y14+'DO do_prahy_z_ceska'!Y14</f>
        <v>10</v>
      </c>
    </row>
    <row r="15" spans="2:49" x14ac:dyDescent="0.35">
      <c r="B15" s="13" t="str">
        <f>'DO vramci_mc'!B15</f>
        <v>Praha-Benice</v>
      </c>
      <c r="C15" s="15">
        <f>'DO vramci_mc'!Z15+'DO z_mc_vramci_prahy'!Z15+'DO do_prahy_z_ceska'!Z15</f>
        <v>63</v>
      </c>
      <c r="D15" s="15">
        <f t="shared" si="0"/>
        <v>5</v>
      </c>
      <c r="E15" s="21">
        <f t="shared" si="9"/>
        <v>7.9365079365079361E-2</v>
      </c>
      <c r="F15" s="20">
        <f t="shared" si="1"/>
        <v>4</v>
      </c>
      <c r="G15" s="21">
        <f t="shared" si="10"/>
        <v>6.3492063492063489E-2</v>
      </c>
      <c r="H15" s="21">
        <f>'DO vramci_mc'!K15/F15</f>
        <v>0.75</v>
      </c>
      <c r="I15" s="21">
        <f>'DO z_mc_vramci_prahy'!K15/F15</f>
        <v>0.25</v>
      </c>
      <c r="J15" s="71">
        <f t="shared" si="11"/>
        <v>1</v>
      </c>
      <c r="K15" s="21">
        <f>('DO vramci_mc'!I15+'DO vramci_mc'!N15+'DO vramci_mc'!R15+'DO vramci_mc'!U15+'DO vramci_mc'!W15)/J15</f>
        <v>0</v>
      </c>
      <c r="L15" s="21">
        <f>('DO z_mc_vramci_prahy'!I15+'DO z_mc_vramci_prahy'!N15+'DO z_mc_vramci_prahy'!R15+'DO z_mc_vramci_prahy'!U15+'DO z_mc_vramci_prahy'!W15)/J15</f>
        <v>1</v>
      </c>
      <c r="M15" s="20">
        <f t="shared" si="2"/>
        <v>1</v>
      </c>
      <c r="N15" s="21">
        <f t="shared" si="12"/>
        <v>1.5873015873015872E-2</v>
      </c>
      <c r="O15" s="20">
        <f t="shared" si="3"/>
        <v>0</v>
      </c>
      <c r="P15" s="21">
        <f t="shared" si="13"/>
        <v>0</v>
      </c>
      <c r="Q15" s="15">
        <f t="shared" si="4"/>
        <v>11</v>
      </c>
      <c r="R15" s="21">
        <f t="shared" si="14"/>
        <v>0.17460317460317459</v>
      </c>
      <c r="S15" s="15">
        <f t="shared" si="5"/>
        <v>3</v>
      </c>
      <c r="T15" s="21">
        <f t="shared" si="15"/>
        <v>4.7619047619047616E-2</v>
      </c>
      <c r="U15" s="15">
        <f t="shared" si="6"/>
        <v>41</v>
      </c>
      <c r="V15" s="24">
        <f t="shared" si="16"/>
        <v>0.65079365079365081</v>
      </c>
      <c r="W15" s="15">
        <f t="shared" si="7"/>
        <v>0</v>
      </c>
      <c r="X15" s="21">
        <f t="shared" si="17"/>
        <v>0</v>
      </c>
      <c r="Y15" s="15">
        <f t="shared" si="8"/>
        <v>3</v>
      </c>
      <c r="Z15" s="26">
        <f t="shared" si="18"/>
        <v>4.7619047619047616E-2</v>
      </c>
      <c r="AA15" s="29">
        <f>'DO vramci_mc'!C15+'DO z_mc_vramci_prahy'!C15+'DO do_prahy_z_ceska'!C15</f>
        <v>0</v>
      </c>
      <c r="AB15" s="29">
        <f>'DO vramci_mc'!D15+'DO z_mc_vramci_prahy'!D15+'DO do_prahy_z_ceska'!D15</f>
        <v>1</v>
      </c>
      <c r="AC15" s="29">
        <f>'DO vramci_mc'!E15+'DO z_mc_vramci_prahy'!E15+'DO do_prahy_z_ceska'!E15</f>
        <v>9</v>
      </c>
      <c r="AD15" s="29">
        <f>'DO vramci_mc'!F15+'DO z_mc_vramci_prahy'!F15+'DO do_prahy_z_ceska'!F15</f>
        <v>40</v>
      </c>
      <c r="AE15" s="29">
        <f>'DO vramci_mc'!G15+'DO z_mc_vramci_prahy'!G15+'DO do_prahy_z_ceska'!G15</f>
        <v>1</v>
      </c>
      <c r="AF15" s="29">
        <f>'DO vramci_mc'!H15+'DO z_mc_vramci_prahy'!H15+'DO do_prahy_z_ceska'!H15</f>
        <v>0</v>
      </c>
      <c r="AG15" s="29">
        <f>'DO vramci_mc'!I15+'DO z_mc_vramci_prahy'!I15+'DO do_prahy_z_ceska'!I15</f>
        <v>1</v>
      </c>
      <c r="AH15" s="29">
        <f>'DO vramci_mc'!J15+'DO z_mc_vramci_prahy'!J15+'DO do_prahy_z_ceska'!J15</f>
        <v>0</v>
      </c>
      <c r="AI15" s="29">
        <f>'DO vramci_mc'!K15+'DO z_mc_vramci_prahy'!K15+'DO do_prahy_z_ceska'!K15</f>
        <v>4</v>
      </c>
      <c r="AJ15" s="29">
        <f>'DO vramci_mc'!L15+'DO z_mc_vramci_prahy'!L15+'DO do_prahy_z_ceska'!L15</f>
        <v>0</v>
      </c>
      <c r="AK15" s="29">
        <f>'DO vramci_mc'!M15+'DO z_mc_vramci_prahy'!M15+'DO do_prahy_z_ceska'!M15</f>
        <v>0</v>
      </c>
      <c r="AL15" s="29">
        <f>'DO vramci_mc'!N15+'DO z_mc_vramci_prahy'!N15+'DO do_prahy_z_ceska'!N15</f>
        <v>0</v>
      </c>
      <c r="AM15" s="29">
        <f>'DO vramci_mc'!O15+'DO z_mc_vramci_prahy'!O15+'DO do_prahy_z_ceska'!O15</f>
        <v>1</v>
      </c>
      <c r="AN15" s="29">
        <f>'DO vramci_mc'!P15+'DO z_mc_vramci_prahy'!P15+'DO do_prahy_z_ceska'!P15</f>
        <v>1</v>
      </c>
      <c r="AO15" s="29">
        <f>'DO vramci_mc'!Q15+'DO z_mc_vramci_prahy'!Q15+'DO do_prahy_z_ceska'!Q15</f>
        <v>0</v>
      </c>
      <c r="AP15" s="29">
        <f>'DO vramci_mc'!R15+'DO z_mc_vramci_prahy'!R15+'DO do_prahy_z_ceska'!R15</f>
        <v>0</v>
      </c>
      <c r="AQ15" s="29">
        <f>'DO vramci_mc'!S15+'DO z_mc_vramci_prahy'!S15+'DO do_prahy_z_ceska'!S15</f>
        <v>2</v>
      </c>
      <c r="AR15" s="29">
        <f>'DO vramci_mc'!T15+'DO z_mc_vramci_prahy'!T15+'DO do_prahy_z_ceska'!T15</f>
        <v>0</v>
      </c>
      <c r="AS15" s="29">
        <f>'DO vramci_mc'!U15+'DO z_mc_vramci_prahy'!U15+'DO do_prahy_z_ceska'!U15</f>
        <v>0</v>
      </c>
      <c r="AT15" s="29">
        <f>'DO vramci_mc'!V15+'DO z_mc_vramci_prahy'!V15+'DO do_prahy_z_ceska'!V15</f>
        <v>0</v>
      </c>
      <c r="AU15" s="29">
        <f>'DO vramci_mc'!W15+'DO z_mc_vramci_prahy'!W15+'DO do_prahy_z_ceska'!W15</f>
        <v>0</v>
      </c>
      <c r="AV15" s="29">
        <f>'DO vramci_mc'!X15+'DO z_mc_vramci_prahy'!X15+'DO do_prahy_z_ceska'!X15</f>
        <v>2</v>
      </c>
      <c r="AW15" s="30">
        <f>'DO vramci_mc'!Y15+'DO z_mc_vramci_prahy'!Y15+'DO do_prahy_z_ceska'!Y15</f>
        <v>1</v>
      </c>
    </row>
    <row r="16" spans="2:49" x14ac:dyDescent="0.35">
      <c r="B16" s="13" t="str">
        <f>'DO vramci_mc'!B16</f>
        <v>Praha-Březiněves</v>
      </c>
      <c r="C16" s="15">
        <f>'DO vramci_mc'!Z16+'DO z_mc_vramci_prahy'!Z16+'DO do_prahy_z_ceska'!Z16</f>
        <v>106</v>
      </c>
      <c r="D16" s="15">
        <f t="shared" si="0"/>
        <v>5</v>
      </c>
      <c r="E16" s="21">
        <f t="shared" si="9"/>
        <v>4.716981132075472E-2</v>
      </c>
      <c r="F16" s="20">
        <f t="shared" si="1"/>
        <v>4</v>
      </c>
      <c r="G16" s="21">
        <f t="shared" si="10"/>
        <v>3.7735849056603772E-2</v>
      </c>
      <c r="H16" s="21">
        <f>'DO vramci_mc'!K16/F16</f>
        <v>1</v>
      </c>
      <c r="I16" s="21">
        <f>'DO z_mc_vramci_prahy'!K16/F16</f>
        <v>0</v>
      </c>
      <c r="J16" s="71">
        <f t="shared" si="11"/>
        <v>1</v>
      </c>
      <c r="K16" s="21">
        <f>('DO vramci_mc'!I16+'DO vramci_mc'!N16+'DO vramci_mc'!R16+'DO vramci_mc'!U16+'DO vramci_mc'!W16)/J16</f>
        <v>0</v>
      </c>
      <c r="L16" s="21">
        <f>('DO z_mc_vramci_prahy'!I16+'DO z_mc_vramci_prahy'!N16+'DO z_mc_vramci_prahy'!R16+'DO z_mc_vramci_prahy'!U16+'DO z_mc_vramci_prahy'!W16)/J16</f>
        <v>0</v>
      </c>
      <c r="M16" s="20">
        <f t="shared" si="2"/>
        <v>1</v>
      </c>
      <c r="N16" s="21">
        <f t="shared" si="12"/>
        <v>9.433962264150943E-3</v>
      </c>
      <c r="O16" s="20">
        <f t="shared" si="3"/>
        <v>0</v>
      </c>
      <c r="P16" s="21">
        <f t="shared" si="13"/>
        <v>0</v>
      </c>
      <c r="Q16" s="15">
        <f t="shared" si="4"/>
        <v>17</v>
      </c>
      <c r="R16" s="21">
        <f t="shared" si="14"/>
        <v>0.16037735849056603</v>
      </c>
      <c r="S16" s="15">
        <f t="shared" si="5"/>
        <v>2</v>
      </c>
      <c r="T16" s="21">
        <f t="shared" si="15"/>
        <v>1.8867924528301886E-2</v>
      </c>
      <c r="U16" s="15">
        <f t="shared" si="6"/>
        <v>77</v>
      </c>
      <c r="V16" s="24">
        <f t="shared" si="16"/>
        <v>0.72641509433962259</v>
      </c>
      <c r="W16" s="15">
        <f t="shared" si="7"/>
        <v>0</v>
      </c>
      <c r="X16" s="21">
        <f t="shared" si="17"/>
        <v>0</v>
      </c>
      <c r="Y16" s="15">
        <f t="shared" si="8"/>
        <v>5</v>
      </c>
      <c r="Z16" s="26">
        <f t="shared" si="18"/>
        <v>4.716981132075472E-2</v>
      </c>
      <c r="AA16" s="29">
        <f>'DO vramci_mc'!C16+'DO z_mc_vramci_prahy'!C16+'DO do_prahy_z_ceska'!C16</f>
        <v>2</v>
      </c>
      <c r="AB16" s="29">
        <f>'DO vramci_mc'!D16+'DO z_mc_vramci_prahy'!D16+'DO do_prahy_z_ceska'!D16</f>
        <v>0</v>
      </c>
      <c r="AC16" s="29">
        <f>'DO vramci_mc'!E16+'DO z_mc_vramci_prahy'!E16+'DO do_prahy_z_ceska'!E16</f>
        <v>12</v>
      </c>
      <c r="AD16" s="29">
        <f>'DO vramci_mc'!F16+'DO z_mc_vramci_prahy'!F16+'DO do_prahy_z_ceska'!F16</f>
        <v>73</v>
      </c>
      <c r="AE16" s="29">
        <f>'DO vramci_mc'!G16+'DO z_mc_vramci_prahy'!G16+'DO do_prahy_z_ceska'!G16</f>
        <v>4</v>
      </c>
      <c r="AF16" s="29">
        <f>'DO vramci_mc'!H16+'DO z_mc_vramci_prahy'!H16+'DO do_prahy_z_ceska'!H16</f>
        <v>0</v>
      </c>
      <c r="AG16" s="29">
        <f>'DO vramci_mc'!I16+'DO z_mc_vramci_prahy'!I16+'DO do_prahy_z_ceska'!I16</f>
        <v>1</v>
      </c>
      <c r="AH16" s="29">
        <f>'DO vramci_mc'!J16+'DO z_mc_vramci_prahy'!J16+'DO do_prahy_z_ceska'!J16</f>
        <v>1</v>
      </c>
      <c r="AI16" s="29">
        <f>'DO vramci_mc'!K16+'DO z_mc_vramci_prahy'!K16+'DO do_prahy_z_ceska'!K16</f>
        <v>4</v>
      </c>
      <c r="AJ16" s="29">
        <f>'DO vramci_mc'!L16+'DO z_mc_vramci_prahy'!L16+'DO do_prahy_z_ceska'!L16</f>
        <v>0</v>
      </c>
      <c r="AK16" s="29">
        <f>'DO vramci_mc'!M16+'DO z_mc_vramci_prahy'!M16+'DO do_prahy_z_ceska'!M16</f>
        <v>1</v>
      </c>
      <c r="AL16" s="29">
        <f>'DO vramci_mc'!N16+'DO z_mc_vramci_prahy'!N16+'DO do_prahy_z_ceska'!N16</f>
        <v>0</v>
      </c>
      <c r="AM16" s="29">
        <f>'DO vramci_mc'!O16+'DO z_mc_vramci_prahy'!O16+'DO do_prahy_z_ceska'!O16</f>
        <v>2</v>
      </c>
      <c r="AN16" s="29">
        <f>'DO vramci_mc'!P16+'DO z_mc_vramci_prahy'!P16+'DO do_prahy_z_ceska'!P16</f>
        <v>0</v>
      </c>
      <c r="AO16" s="29">
        <f>'DO vramci_mc'!Q16+'DO z_mc_vramci_prahy'!Q16+'DO do_prahy_z_ceska'!Q16</f>
        <v>0</v>
      </c>
      <c r="AP16" s="29">
        <f>'DO vramci_mc'!R16+'DO z_mc_vramci_prahy'!R16+'DO do_prahy_z_ceska'!R16</f>
        <v>0</v>
      </c>
      <c r="AQ16" s="29">
        <f>'DO vramci_mc'!S16+'DO z_mc_vramci_prahy'!S16+'DO do_prahy_z_ceska'!S16</f>
        <v>2</v>
      </c>
      <c r="AR16" s="29">
        <f>'DO vramci_mc'!T16+'DO z_mc_vramci_prahy'!T16+'DO do_prahy_z_ceska'!T16</f>
        <v>0</v>
      </c>
      <c r="AS16" s="29">
        <f>'DO vramci_mc'!U16+'DO z_mc_vramci_prahy'!U16+'DO do_prahy_z_ceska'!U16</f>
        <v>0</v>
      </c>
      <c r="AT16" s="29">
        <f>'DO vramci_mc'!V16+'DO z_mc_vramci_prahy'!V16+'DO do_prahy_z_ceska'!V16</f>
        <v>0</v>
      </c>
      <c r="AU16" s="29">
        <f>'DO vramci_mc'!W16+'DO z_mc_vramci_prahy'!W16+'DO do_prahy_z_ceska'!W16</f>
        <v>0</v>
      </c>
      <c r="AV16" s="29">
        <f>'DO vramci_mc'!X16+'DO z_mc_vramci_prahy'!X16+'DO do_prahy_z_ceska'!X16</f>
        <v>2</v>
      </c>
      <c r="AW16" s="30">
        <f>'DO vramci_mc'!Y16+'DO z_mc_vramci_prahy'!Y16+'DO do_prahy_z_ceska'!Y16</f>
        <v>2</v>
      </c>
    </row>
    <row r="17" spans="2:49" x14ac:dyDescent="0.35">
      <c r="B17" s="13" t="str">
        <f>'DO vramci_mc'!B17</f>
        <v>Praha-Dolní Počernice</v>
      </c>
      <c r="C17" s="15">
        <f>'DO vramci_mc'!Z17+'DO z_mc_vramci_prahy'!Z17+'DO do_prahy_z_ceska'!Z17</f>
        <v>378</v>
      </c>
      <c r="D17" s="15">
        <f t="shared" si="0"/>
        <v>45</v>
      </c>
      <c r="E17" s="21">
        <f t="shared" si="9"/>
        <v>0.11904761904761904</v>
      </c>
      <c r="F17" s="20">
        <f t="shared" si="1"/>
        <v>35</v>
      </c>
      <c r="G17" s="21">
        <f t="shared" si="10"/>
        <v>9.2592592592592587E-2</v>
      </c>
      <c r="H17" s="21">
        <f>'DO vramci_mc'!K17/F17</f>
        <v>0.8</v>
      </c>
      <c r="I17" s="21">
        <f>'DO z_mc_vramci_prahy'!K17/F17</f>
        <v>0.2</v>
      </c>
      <c r="J17" s="71">
        <f t="shared" si="11"/>
        <v>10</v>
      </c>
      <c r="K17" s="21">
        <f>('DO vramci_mc'!I17+'DO vramci_mc'!N17+'DO vramci_mc'!R17+'DO vramci_mc'!U17+'DO vramci_mc'!W17)/J17</f>
        <v>0.2</v>
      </c>
      <c r="L17" s="21">
        <f>('DO z_mc_vramci_prahy'!I17+'DO z_mc_vramci_prahy'!N17+'DO z_mc_vramci_prahy'!R17+'DO z_mc_vramci_prahy'!U17+'DO z_mc_vramci_prahy'!W17)/J17</f>
        <v>0.8</v>
      </c>
      <c r="M17" s="20">
        <f t="shared" si="2"/>
        <v>7</v>
      </c>
      <c r="N17" s="21">
        <f t="shared" si="12"/>
        <v>1.8518518518518517E-2</v>
      </c>
      <c r="O17" s="20">
        <f t="shared" si="3"/>
        <v>3</v>
      </c>
      <c r="P17" s="21">
        <f t="shared" si="13"/>
        <v>7.9365079365079361E-3</v>
      </c>
      <c r="Q17" s="15">
        <f t="shared" si="4"/>
        <v>120</v>
      </c>
      <c r="R17" s="21">
        <f t="shared" si="14"/>
        <v>0.31746031746031744</v>
      </c>
      <c r="S17" s="15">
        <f t="shared" si="5"/>
        <v>10</v>
      </c>
      <c r="T17" s="21">
        <f t="shared" si="15"/>
        <v>2.6455026455026454E-2</v>
      </c>
      <c r="U17" s="15">
        <f t="shared" si="6"/>
        <v>178</v>
      </c>
      <c r="V17" s="24">
        <f t="shared" si="16"/>
        <v>0.47089947089947087</v>
      </c>
      <c r="W17" s="15">
        <f t="shared" si="7"/>
        <v>0</v>
      </c>
      <c r="X17" s="21">
        <f t="shared" si="17"/>
        <v>0</v>
      </c>
      <c r="Y17" s="15">
        <f t="shared" si="8"/>
        <v>25</v>
      </c>
      <c r="Z17" s="26">
        <f t="shared" si="18"/>
        <v>6.6137566137566134E-2</v>
      </c>
      <c r="AA17" s="29">
        <f>'DO vramci_mc'!C17+'DO z_mc_vramci_prahy'!C17+'DO do_prahy_z_ceska'!C17</f>
        <v>12</v>
      </c>
      <c r="AB17" s="29">
        <f>'DO vramci_mc'!D17+'DO z_mc_vramci_prahy'!D17+'DO do_prahy_z_ceska'!D17</f>
        <v>11</v>
      </c>
      <c r="AC17" s="29">
        <f>'DO vramci_mc'!E17+'DO z_mc_vramci_prahy'!E17+'DO do_prahy_z_ceska'!E17</f>
        <v>83</v>
      </c>
      <c r="AD17" s="29">
        <f>'DO vramci_mc'!F17+'DO z_mc_vramci_prahy'!F17+'DO do_prahy_z_ceska'!F17</f>
        <v>150</v>
      </c>
      <c r="AE17" s="29">
        <f>'DO vramci_mc'!G17+'DO z_mc_vramci_prahy'!G17+'DO do_prahy_z_ceska'!G17</f>
        <v>28</v>
      </c>
      <c r="AF17" s="29">
        <f>'DO vramci_mc'!H17+'DO z_mc_vramci_prahy'!H17+'DO do_prahy_z_ceska'!H17</f>
        <v>0</v>
      </c>
      <c r="AG17" s="29">
        <f>'DO vramci_mc'!I17+'DO z_mc_vramci_prahy'!I17+'DO do_prahy_z_ceska'!I17</f>
        <v>7</v>
      </c>
      <c r="AH17" s="29">
        <f>'DO vramci_mc'!J17+'DO z_mc_vramci_prahy'!J17+'DO do_prahy_z_ceska'!J17</f>
        <v>2</v>
      </c>
      <c r="AI17" s="29">
        <f>'DO vramci_mc'!K17+'DO z_mc_vramci_prahy'!K17+'DO do_prahy_z_ceska'!K17</f>
        <v>35</v>
      </c>
      <c r="AJ17" s="29">
        <f>'DO vramci_mc'!L17+'DO z_mc_vramci_prahy'!L17+'DO do_prahy_z_ceska'!L17</f>
        <v>1</v>
      </c>
      <c r="AK17" s="29">
        <f>'DO vramci_mc'!M17+'DO z_mc_vramci_prahy'!M17+'DO do_prahy_z_ceska'!M17</f>
        <v>4</v>
      </c>
      <c r="AL17" s="29">
        <f>'DO vramci_mc'!N17+'DO z_mc_vramci_prahy'!N17+'DO do_prahy_z_ceska'!N17</f>
        <v>0</v>
      </c>
      <c r="AM17" s="29">
        <f>'DO vramci_mc'!O17+'DO z_mc_vramci_prahy'!O17+'DO do_prahy_z_ceska'!O17</f>
        <v>8</v>
      </c>
      <c r="AN17" s="29">
        <f>'DO vramci_mc'!P17+'DO z_mc_vramci_prahy'!P17+'DO do_prahy_z_ceska'!P17</f>
        <v>2</v>
      </c>
      <c r="AO17" s="29">
        <f>'DO vramci_mc'!Q17+'DO z_mc_vramci_prahy'!Q17+'DO do_prahy_z_ceska'!Q17</f>
        <v>1</v>
      </c>
      <c r="AP17" s="29">
        <f>'DO vramci_mc'!R17+'DO z_mc_vramci_prahy'!R17+'DO do_prahy_z_ceska'!R17</f>
        <v>1</v>
      </c>
      <c r="AQ17" s="29">
        <f>'DO vramci_mc'!S17+'DO z_mc_vramci_prahy'!S17+'DO do_prahy_z_ceska'!S17</f>
        <v>5</v>
      </c>
      <c r="AR17" s="29">
        <f>'DO vramci_mc'!T17+'DO z_mc_vramci_prahy'!T17+'DO do_prahy_z_ceska'!T17</f>
        <v>2</v>
      </c>
      <c r="AS17" s="29">
        <f>'DO vramci_mc'!U17+'DO z_mc_vramci_prahy'!U17+'DO do_prahy_z_ceska'!U17</f>
        <v>2</v>
      </c>
      <c r="AT17" s="29">
        <f>'DO vramci_mc'!V17+'DO z_mc_vramci_prahy'!V17+'DO do_prahy_z_ceska'!V17</f>
        <v>1</v>
      </c>
      <c r="AU17" s="29">
        <f>'DO vramci_mc'!W17+'DO z_mc_vramci_prahy'!W17+'DO do_prahy_z_ceska'!W17</f>
        <v>0</v>
      </c>
      <c r="AV17" s="29">
        <f>'DO vramci_mc'!X17+'DO z_mc_vramci_prahy'!X17+'DO do_prahy_z_ceska'!X17</f>
        <v>19</v>
      </c>
      <c r="AW17" s="30">
        <f>'DO vramci_mc'!Y17+'DO z_mc_vramci_prahy'!Y17+'DO do_prahy_z_ceska'!Y17</f>
        <v>4</v>
      </c>
    </row>
    <row r="18" spans="2:49" x14ac:dyDescent="0.35">
      <c r="B18" s="13" t="str">
        <f>'DO vramci_mc'!B18</f>
        <v>Praha-Dubeč</v>
      </c>
      <c r="C18" s="15">
        <f>'DO vramci_mc'!Z18+'DO z_mc_vramci_prahy'!Z18+'DO do_prahy_z_ceska'!Z18</f>
        <v>249</v>
      </c>
      <c r="D18" s="15">
        <f t="shared" si="0"/>
        <v>40</v>
      </c>
      <c r="E18" s="21">
        <f t="shared" si="9"/>
        <v>0.1606425702811245</v>
      </c>
      <c r="F18" s="20">
        <f t="shared" si="1"/>
        <v>38</v>
      </c>
      <c r="G18" s="21">
        <f t="shared" si="10"/>
        <v>0.15261044176706828</v>
      </c>
      <c r="H18" s="21">
        <f>'DO vramci_mc'!K18/F18</f>
        <v>1</v>
      </c>
      <c r="I18" s="21">
        <f>'DO z_mc_vramci_prahy'!K18/F18</f>
        <v>0</v>
      </c>
      <c r="J18" s="71">
        <f t="shared" si="11"/>
        <v>2</v>
      </c>
      <c r="K18" s="21">
        <f>('DO vramci_mc'!I18+'DO vramci_mc'!N18+'DO vramci_mc'!R18+'DO vramci_mc'!U18+'DO vramci_mc'!W18)/J18</f>
        <v>1</v>
      </c>
      <c r="L18" s="21">
        <f>('DO z_mc_vramci_prahy'!I18+'DO z_mc_vramci_prahy'!N18+'DO z_mc_vramci_prahy'!R18+'DO z_mc_vramci_prahy'!U18+'DO z_mc_vramci_prahy'!W18)/J18</f>
        <v>0</v>
      </c>
      <c r="M18" s="20">
        <f t="shared" si="2"/>
        <v>2</v>
      </c>
      <c r="N18" s="21">
        <f t="shared" si="12"/>
        <v>8.0321285140562242E-3</v>
      </c>
      <c r="O18" s="20">
        <f t="shared" si="3"/>
        <v>0</v>
      </c>
      <c r="P18" s="21">
        <f t="shared" si="13"/>
        <v>0</v>
      </c>
      <c r="Q18" s="15">
        <f t="shared" si="4"/>
        <v>74</v>
      </c>
      <c r="R18" s="21">
        <f t="shared" si="14"/>
        <v>0.2971887550200803</v>
      </c>
      <c r="S18" s="15">
        <f t="shared" si="5"/>
        <v>6</v>
      </c>
      <c r="T18" s="21">
        <f t="shared" si="15"/>
        <v>2.4096385542168676E-2</v>
      </c>
      <c r="U18" s="15">
        <f t="shared" si="6"/>
        <v>119</v>
      </c>
      <c r="V18" s="24">
        <f t="shared" si="16"/>
        <v>0.47791164658634538</v>
      </c>
      <c r="W18" s="15">
        <f t="shared" si="7"/>
        <v>0</v>
      </c>
      <c r="X18" s="21">
        <f t="shared" si="17"/>
        <v>0</v>
      </c>
      <c r="Y18" s="15">
        <f t="shared" si="8"/>
        <v>10</v>
      </c>
      <c r="Z18" s="26">
        <f t="shared" si="18"/>
        <v>4.0160642570281124E-2</v>
      </c>
      <c r="AA18" s="29">
        <f>'DO vramci_mc'!C18+'DO z_mc_vramci_prahy'!C18+'DO do_prahy_z_ceska'!C18</f>
        <v>13</v>
      </c>
      <c r="AB18" s="29">
        <f>'DO vramci_mc'!D18+'DO z_mc_vramci_prahy'!D18+'DO do_prahy_z_ceska'!D18</f>
        <v>0</v>
      </c>
      <c r="AC18" s="29">
        <f>'DO vramci_mc'!E18+'DO z_mc_vramci_prahy'!E18+'DO do_prahy_z_ceska'!E18</f>
        <v>56</v>
      </c>
      <c r="AD18" s="29">
        <f>'DO vramci_mc'!F18+'DO z_mc_vramci_prahy'!F18+'DO do_prahy_z_ceska'!F18</f>
        <v>79</v>
      </c>
      <c r="AE18" s="29">
        <f>'DO vramci_mc'!G18+'DO z_mc_vramci_prahy'!G18+'DO do_prahy_z_ceska'!G18</f>
        <v>40</v>
      </c>
      <c r="AF18" s="29">
        <f>'DO vramci_mc'!H18+'DO z_mc_vramci_prahy'!H18+'DO do_prahy_z_ceska'!H18</f>
        <v>0</v>
      </c>
      <c r="AG18" s="29">
        <f>'DO vramci_mc'!I18+'DO z_mc_vramci_prahy'!I18+'DO do_prahy_z_ceska'!I18</f>
        <v>2</v>
      </c>
      <c r="AH18" s="29">
        <f>'DO vramci_mc'!J18+'DO z_mc_vramci_prahy'!J18+'DO do_prahy_z_ceska'!J18</f>
        <v>2</v>
      </c>
      <c r="AI18" s="29">
        <f>'DO vramci_mc'!K18+'DO z_mc_vramci_prahy'!K18+'DO do_prahy_z_ceska'!K18</f>
        <v>38</v>
      </c>
      <c r="AJ18" s="29">
        <f>'DO vramci_mc'!L18+'DO z_mc_vramci_prahy'!L18+'DO do_prahy_z_ceska'!L18</f>
        <v>0</v>
      </c>
      <c r="AK18" s="29">
        <f>'DO vramci_mc'!M18+'DO z_mc_vramci_prahy'!M18+'DO do_prahy_z_ceska'!M18</f>
        <v>4</v>
      </c>
      <c r="AL18" s="29">
        <f>'DO vramci_mc'!N18+'DO z_mc_vramci_prahy'!N18+'DO do_prahy_z_ceska'!N18</f>
        <v>0</v>
      </c>
      <c r="AM18" s="29">
        <f>'DO vramci_mc'!O18+'DO z_mc_vramci_prahy'!O18+'DO do_prahy_z_ceska'!O18</f>
        <v>0</v>
      </c>
      <c r="AN18" s="29">
        <f>'DO vramci_mc'!P18+'DO z_mc_vramci_prahy'!P18+'DO do_prahy_z_ceska'!P18</f>
        <v>0</v>
      </c>
      <c r="AO18" s="29">
        <f>'DO vramci_mc'!Q18+'DO z_mc_vramci_prahy'!Q18+'DO do_prahy_z_ceska'!Q18</f>
        <v>1</v>
      </c>
      <c r="AP18" s="29">
        <f>'DO vramci_mc'!R18+'DO z_mc_vramci_prahy'!R18+'DO do_prahy_z_ceska'!R18</f>
        <v>0</v>
      </c>
      <c r="AQ18" s="29">
        <f>'DO vramci_mc'!S18+'DO z_mc_vramci_prahy'!S18+'DO do_prahy_z_ceska'!S18</f>
        <v>2</v>
      </c>
      <c r="AR18" s="29">
        <f>'DO vramci_mc'!T18+'DO z_mc_vramci_prahy'!T18+'DO do_prahy_z_ceska'!T18</f>
        <v>3</v>
      </c>
      <c r="AS18" s="29">
        <f>'DO vramci_mc'!U18+'DO z_mc_vramci_prahy'!U18+'DO do_prahy_z_ceska'!U18</f>
        <v>0</v>
      </c>
      <c r="AT18" s="29">
        <f>'DO vramci_mc'!V18+'DO z_mc_vramci_prahy'!V18+'DO do_prahy_z_ceska'!V18</f>
        <v>1</v>
      </c>
      <c r="AU18" s="29">
        <f>'DO vramci_mc'!W18+'DO z_mc_vramci_prahy'!W18+'DO do_prahy_z_ceska'!W18</f>
        <v>0</v>
      </c>
      <c r="AV18" s="29">
        <f>'DO vramci_mc'!X18+'DO z_mc_vramci_prahy'!X18+'DO do_prahy_z_ceska'!X18</f>
        <v>1</v>
      </c>
      <c r="AW18" s="30">
        <f>'DO vramci_mc'!Y18+'DO z_mc_vramci_prahy'!Y18+'DO do_prahy_z_ceska'!Y18</f>
        <v>7</v>
      </c>
    </row>
    <row r="19" spans="2:49" x14ac:dyDescent="0.35">
      <c r="B19" s="13" t="str">
        <f>'DO vramci_mc'!B19</f>
        <v>Praha 20</v>
      </c>
      <c r="C19" s="15">
        <f>'DO vramci_mc'!Z19+'DO z_mc_vramci_prahy'!Z19+'DO do_prahy_z_ceska'!Z19</f>
        <v>5305</v>
      </c>
      <c r="D19" s="15">
        <f t="shared" si="0"/>
        <v>794</v>
      </c>
      <c r="E19" s="21">
        <f t="shared" si="9"/>
        <v>0.14967012252591894</v>
      </c>
      <c r="F19" s="20">
        <f t="shared" si="1"/>
        <v>707</v>
      </c>
      <c r="G19" s="21">
        <f t="shared" si="10"/>
        <v>0.13327049952874648</v>
      </c>
      <c r="H19" s="21">
        <f>'DO vramci_mc'!K19/F19</f>
        <v>0.91371994342291374</v>
      </c>
      <c r="I19" s="21">
        <f>'DO z_mc_vramci_prahy'!K19/F19</f>
        <v>3.818953323903819E-2</v>
      </c>
      <c r="J19" s="71">
        <f t="shared" si="11"/>
        <v>87</v>
      </c>
      <c r="K19" s="21">
        <f>('DO vramci_mc'!I19+'DO vramci_mc'!N19+'DO vramci_mc'!R19+'DO vramci_mc'!U19+'DO vramci_mc'!W19)/J19</f>
        <v>0.50574712643678166</v>
      </c>
      <c r="L19" s="21">
        <f>('DO z_mc_vramci_prahy'!I19+'DO z_mc_vramci_prahy'!N19+'DO z_mc_vramci_prahy'!R19+'DO z_mc_vramci_prahy'!U19+'DO z_mc_vramci_prahy'!W19)/J19</f>
        <v>0.25287356321839083</v>
      </c>
      <c r="M19" s="20">
        <f t="shared" si="2"/>
        <v>53</v>
      </c>
      <c r="N19" s="21">
        <f t="shared" si="12"/>
        <v>9.9905749293119697E-3</v>
      </c>
      <c r="O19" s="20">
        <f t="shared" si="3"/>
        <v>34</v>
      </c>
      <c r="P19" s="21">
        <f t="shared" si="13"/>
        <v>6.4090480678605085E-3</v>
      </c>
      <c r="Q19" s="15">
        <f t="shared" si="4"/>
        <v>2009</v>
      </c>
      <c r="R19" s="21">
        <f t="shared" si="14"/>
        <v>0.37869934024505186</v>
      </c>
      <c r="S19" s="15">
        <f t="shared" si="5"/>
        <v>129</v>
      </c>
      <c r="T19" s="21">
        <f t="shared" si="15"/>
        <v>2.4316682375117814E-2</v>
      </c>
      <c r="U19" s="15">
        <f t="shared" si="6"/>
        <v>2114</v>
      </c>
      <c r="V19" s="24">
        <f t="shared" si="16"/>
        <v>0.3984919886899152</v>
      </c>
      <c r="W19" s="15">
        <f t="shared" si="7"/>
        <v>2</v>
      </c>
      <c r="X19" s="21">
        <f t="shared" si="17"/>
        <v>3.7700282752120643E-4</v>
      </c>
      <c r="Y19" s="15">
        <f t="shared" si="8"/>
        <v>257</v>
      </c>
      <c r="Z19" s="26">
        <f t="shared" si="18"/>
        <v>4.8444863336475026E-2</v>
      </c>
      <c r="AA19" s="29">
        <f>'DO vramci_mc'!C19+'DO z_mc_vramci_prahy'!C19+'DO do_prahy_z_ceska'!C19</f>
        <v>215</v>
      </c>
      <c r="AB19" s="29">
        <f>'DO vramci_mc'!D19+'DO z_mc_vramci_prahy'!D19+'DO do_prahy_z_ceska'!D19</f>
        <v>126</v>
      </c>
      <c r="AC19" s="29">
        <f>'DO vramci_mc'!E19+'DO z_mc_vramci_prahy'!E19+'DO do_prahy_z_ceska'!E19</f>
        <v>1407</v>
      </c>
      <c r="AD19" s="29">
        <f>'DO vramci_mc'!F19+'DO z_mc_vramci_prahy'!F19+'DO do_prahy_z_ceska'!F19</f>
        <v>1850</v>
      </c>
      <c r="AE19" s="29">
        <f>'DO vramci_mc'!G19+'DO z_mc_vramci_prahy'!G19+'DO do_prahy_z_ceska'!G19</f>
        <v>264</v>
      </c>
      <c r="AF19" s="29">
        <f>'DO vramci_mc'!H19+'DO z_mc_vramci_prahy'!H19+'DO do_prahy_z_ceska'!H19</f>
        <v>2</v>
      </c>
      <c r="AG19" s="29">
        <f>'DO vramci_mc'!I19+'DO z_mc_vramci_prahy'!I19+'DO do_prahy_z_ceska'!I19</f>
        <v>53</v>
      </c>
      <c r="AH19" s="29">
        <f>'DO vramci_mc'!J19+'DO z_mc_vramci_prahy'!J19+'DO do_prahy_z_ceska'!J19</f>
        <v>8</v>
      </c>
      <c r="AI19" s="29">
        <f>'DO vramci_mc'!K19+'DO z_mc_vramci_prahy'!K19+'DO do_prahy_z_ceska'!K19</f>
        <v>707</v>
      </c>
      <c r="AJ19" s="29">
        <f>'DO vramci_mc'!L19+'DO z_mc_vramci_prahy'!L19+'DO do_prahy_z_ceska'!L19</f>
        <v>30</v>
      </c>
      <c r="AK19" s="29">
        <f>'DO vramci_mc'!M19+'DO z_mc_vramci_prahy'!M19+'DO do_prahy_z_ceska'!M19</f>
        <v>100</v>
      </c>
      <c r="AL19" s="29">
        <f>'DO vramci_mc'!N19+'DO z_mc_vramci_prahy'!N19+'DO do_prahy_z_ceska'!N19</f>
        <v>2</v>
      </c>
      <c r="AM19" s="29">
        <f>'DO vramci_mc'!O19+'DO z_mc_vramci_prahy'!O19+'DO do_prahy_z_ceska'!O19</f>
        <v>104</v>
      </c>
      <c r="AN19" s="29">
        <f>'DO vramci_mc'!P19+'DO z_mc_vramci_prahy'!P19+'DO do_prahy_z_ceska'!P19</f>
        <v>13</v>
      </c>
      <c r="AO19" s="29">
        <f>'DO vramci_mc'!Q19+'DO z_mc_vramci_prahy'!Q19+'DO do_prahy_z_ceska'!Q19</f>
        <v>5</v>
      </c>
      <c r="AP19" s="29">
        <f>'DO vramci_mc'!R19+'DO z_mc_vramci_prahy'!R19+'DO do_prahy_z_ceska'!R19</f>
        <v>11</v>
      </c>
      <c r="AQ19" s="29">
        <f>'DO vramci_mc'!S19+'DO z_mc_vramci_prahy'!S19+'DO do_prahy_z_ceska'!S19</f>
        <v>68</v>
      </c>
      <c r="AR19" s="29">
        <f>'DO vramci_mc'!T19+'DO z_mc_vramci_prahy'!T19+'DO do_prahy_z_ceska'!T19</f>
        <v>43</v>
      </c>
      <c r="AS19" s="29">
        <f>'DO vramci_mc'!U19+'DO z_mc_vramci_prahy'!U19+'DO do_prahy_z_ceska'!U19</f>
        <v>18</v>
      </c>
      <c r="AT19" s="29">
        <f>'DO vramci_mc'!V19+'DO z_mc_vramci_prahy'!V19+'DO do_prahy_z_ceska'!V19</f>
        <v>27</v>
      </c>
      <c r="AU19" s="29">
        <f>'DO vramci_mc'!W19+'DO z_mc_vramci_prahy'!W19+'DO do_prahy_z_ceska'!W19</f>
        <v>3</v>
      </c>
      <c r="AV19" s="29">
        <f>'DO vramci_mc'!X19+'DO z_mc_vramci_prahy'!X19+'DO do_prahy_z_ceska'!X19</f>
        <v>189</v>
      </c>
      <c r="AW19" s="30">
        <f>'DO vramci_mc'!Y19+'DO z_mc_vramci_prahy'!Y19+'DO do_prahy_z_ceska'!Y19</f>
        <v>60</v>
      </c>
    </row>
    <row r="20" spans="2:49" x14ac:dyDescent="0.35">
      <c r="B20" s="13" t="str">
        <f>'DO vramci_mc'!B20</f>
        <v>Praha-Klánovice</v>
      </c>
      <c r="C20" s="15">
        <f>'DO vramci_mc'!Z20+'DO z_mc_vramci_prahy'!Z20+'DO do_prahy_z_ceska'!Z20</f>
        <v>642</v>
      </c>
      <c r="D20" s="15">
        <f t="shared" si="0"/>
        <v>142</v>
      </c>
      <c r="E20" s="21">
        <f t="shared" si="9"/>
        <v>0.22118380062305296</v>
      </c>
      <c r="F20" s="20">
        <f t="shared" si="1"/>
        <v>111</v>
      </c>
      <c r="G20" s="21">
        <f t="shared" si="10"/>
        <v>0.17289719626168223</v>
      </c>
      <c r="H20" s="21">
        <f>'DO vramci_mc'!K20/F20</f>
        <v>0.81081081081081086</v>
      </c>
      <c r="I20" s="21">
        <f>'DO z_mc_vramci_prahy'!K20/F20</f>
        <v>7.2072072072072071E-2</v>
      </c>
      <c r="J20" s="71">
        <f t="shared" si="11"/>
        <v>31</v>
      </c>
      <c r="K20" s="21">
        <f>('DO vramci_mc'!I20+'DO vramci_mc'!N20+'DO vramci_mc'!R20+'DO vramci_mc'!U20+'DO vramci_mc'!W20)/J20</f>
        <v>0.70967741935483875</v>
      </c>
      <c r="L20" s="21">
        <f>('DO z_mc_vramci_prahy'!I20+'DO z_mc_vramci_prahy'!N20+'DO z_mc_vramci_prahy'!R20+'DO z_mc_vramci_prahy'!U20+'DO z_mc_vramci_prahy'!W20)/J20</f>
        <v>6.4516129032258063E-2</v>
      </c>
      <c r="M20" s="20">
        <f t="shared" si="2"/>
        <v>27</v>
      </c>
      <c r="N20" s="21">
        <f t="shared" si="12"/>
        <v>4.2056074766355138E-2</v>
      </c>
      <c r="O20" s="20">
        <f t="shared" si="3"/>
        <v>4</v>
      </c>
      <c r="P20" s="21">
        <f t="shared" si="13"/>
        <v>6.2305295950155761E-3</v>
      </c>
      <c r="Q20" s="15">
        <f t="shared" si="4"/>
        <v>272</v>
      </c>
      <c r="R20" s="21">
        <f t="shared" si="14"/>
        <v>0.42367601246105918</v>
      </c>
      <c r="S20" s="15">
        <f t="shared" si="5"/>
        <v>20</v>
      </c>
      <c r="T20" s="21">
        <f t="shared" si="15"/>
        <v>3.1152647975077882E-2</v>
      </c>
      <c r="U20" s="15">
        <f t="shared" si="6"/>
        <v>166</v>
      </c>
      <c r="V20" s="24">
        <f t="shared" si="16"/>
        <v>0.25856697819314639</v>
      </c>
      <c r="W20" s="15">
        <f t="shared" si="7"/>
        <v>0</v>
      </c>
      <c r="X20" s="21">
        <f t="shared" si="17"/>
        <v>0</v>
      </c>
      <c r="Y20" s="15">
        <f t="shared" si="8"/>
        <v>42</v>
      </c>
      <c r="Z20" s="26">
        <f t="shared" si="18"/>
        <v>6.5420560747663545E-2</v>
      </c>
      <c r="AA20" s="29">
        <f>'DO vramci_mc'!C20+'DO z_mc_vramci_prahy'!C20+'DO do_prahy_z_ceska'!C20</f>
        <v>21</v>
      </c>
      <c r="AB20" s="29">
        <f>'DO vramci_mc'!D20+'DO z_mc_vramci_prahy'!D20+'DO do_prahy_z_ceska'!D20</f>
        <v>43</v>
      </c>
      <c r="AC20" s="29">
        <f>'DO vramci_mc'!E20+'DO z_mc_vramci_prahy'!E20+'DO do_prahy_z_ceska'!E20</f>
        <v>124</v>
      </c>
      <c r="AD20" s="29">
        <f>'DO vramci_mc'!F20+'DO z_mc_vramci_prahy'!F20+'DO do_prahy_z_ceska'!F20</f>
        <v>106</v>
      </c>
      <c r="AE20" s="29">
        <f>'DO vramci_mc'!G20+'DO z_mc_vramci_prahy'!G20+'DO do_prahy_z_ceska'!G20</f>
        <v>60</v>
      </c>
      <c r="AF20" s="29">
        <f>'DO vramci_mc'!H20+'DO z_mc_vramci_prahy'!H20+'DO do_prahy_z_ceska'!H20</f>
        <v>0</v>
      </c>
      <c r="AG20" s="29">
        <f>'DO vramci_mc'!I20+'DO z_mc_vramci_prahy'!I20+'DO do_prahy_z_ceska'!I20</f>
        <v>27</v>
      </c>
      <c r="AH20" s="29">
        <f>'DO vramci_mc'!J20+'DO z_mc_vramci_prahy'!J20+'DO do_prahy_z_ceska'!J20</f>
        <v>2</v>
      </c>
      <c r="AI20" s="29">
        <f>'DO vramci_mc'!K20+'DO z_mc_vramci_prahy'!K20+'DO do_prahy_z_ceska'!K20</f>
        <v>111</v>
      </c>
      <c r="AJ20" s="29">
        <f>'DO vramci_mc'!L20+'DO z_mc_vramci_prahy'!L20+'DO do_prahy_z_ceska'!L20</f>
        <v>11</v>
      </c>
      <c r="AK20" s="29">
        <f>'DO vramci_mc'!M20+'DO z_mc_vramci_prahy'!M20+'DO do_prahy_z_ceska'!M20</f>
        <v>11</v>
      </c>
      <c r="AL20" s="29">
        <f>'DO vramci_mc'!N20+'DO z_mc_vramci_prahy'!N20+'DO do_prahy_z_ceska'!N20</f>
        <v>0</v>
      </c>
      <c r="AM20" s="29">
        <f>'DO vramci_mc'!O20+'DO z_mc_vramci_prahy'!O20+'DO do_prahy_z_ceska'!O20</f>
        <v>51</v>
      </c>
      <c r="AN20" s="29">
        <f>'DO vramci_mc'!P20+'DO z_mc_vramci_prahy'!P20+'DO do_prahy_z_ceska'!P20</f>
        <v>4</v>
      </c>
      <c r="AO20" s="29">
        <f>'DO vramci_mc'!Q20+'DO z_mc_vramci_prahy'!Q20+'DO do_prahy_z_ceska'!Q20</f>
        <v>4</v>
      </c>
      <c r="AP20" s="29">
        <f>'DO vramci_mc'!R20+'DO z_mc_vramci_prahy'!R20+'DO do_prahy_z_ceska'!R20</f>
        <v>1</v>
      </c>
      <c r="AQ20" s="29">
        <f>'DO vramci_mc'!S20+'DO z_mc_vramci_prahy'!S20+'DO do_prahy_z_ceska'!S20</f>
        <v>1</v>
      </c>
      <c r="AR20" s="29">
        <f>'DO vramci_mc'!T20+'DO z_mc_vramci_prahy'!T20+'DO do_prahy_z_ceska'!T20</f>
        <v>11</v>
      </c>
      <c r="AS20" s="29">
        <f>'DO vramci_mc'!U20+'DO z_mc_vramci_prahy'!U20+'DO do_prahy_z_ceska'!U20</f>
        <v>1</v>
      </c>
      <c r="AT20" s="29">
        <f>'DO vramci_mc'!V20+'DO z_mc_vramci_prahy'!V20+'DO do_prahy_z_ceska'!V20</f>
        <v>11</v>
      </c>
      <c r="AU20" s="29">
        <f>'DO vramci_mc'!W20+'DO z_mc_vramci_prahy'!W20+'DO do_prahy_z_ceska'!W20</f>
        <v>2</v>
      </c>
      <c r="AV20" s="29">
        <f>'DO vramci_mc'!X20+'DO z_mc_vramci_prahy'!X20+'DO do_prahy_z_ceska'!X20</f>
        <v>35</v>
      </c>
      <c r="AW20" s="30">
        <f>'DO vramci_mc'!Y20+'DO z_mc_vramci_prahy'!Y20+'DO do_prahy_z_ceska'!Y20</f>
        <v>5</v>
      </c>
    </row>
    <row r="21" spans="2:49" x14ac:dyDescent="0.35">
      <c r="B21" s="13" t="str">
        <f>'DO vramci_mc'!B21</f>
        <v>Praha-Koloděje</v>
      </c>
      <c r="C21" s="15">
        <f>'DO vramci_mc'!Z21+'DO z_mc_vramci_prahy'!Z21+'DO do_prahy_z_ceska'!Z21</f>
        <v>112</v>
      </c>
      <c r="D21" s="15">
        <f t="shared" si="0"/>
        <v>34</v>
      </c>
      <c r="E21" s="21">
        <f t="shared" si="9"/>
        <v>0.30357142857142855</v>
      </c>
      <c r="F21" s="20">
        <f t="shared" si="1"/>
        <v>31</v>
      </c>
      <c r="G21" s="21">
        <f t="shared" si="10"/>
        <v>0.2767857142857143</v>
      </c>
      <c r="H21" s="21">
        <f>'DO vramci_mc'!K21/F21</f>
        <v>0.967741935483871</v>
      </c>
      <c r="I21" s="21">
        <f>'DO z_mc_vramci_prahy'!K21/F21</f>
        <v>0</v>
      </c>
      <c r="J21" s="71">
        <f t="shared" si="11"/>
        <v>3</v>
      </c>
      <c r="K21" s="21">
        <f>('DO vramci_mc'!I21+'DO vramci_mc'!N21+'DO vramci_mc'!R21+'DO vramci_mc'!U21+'DO vramci_mc'!W21)/J21</f>
        <v>0.33333333333333331</v>
      </c>
      <c r="L21" s="21">
        <f>('DO z_mc_vramci_prahy'!I21+'DO z_mc_vramci_prahy'!N21+'DO z_mc_vramci_prahy'!R21+'DO z_mc_vramci_prahy'!U21+'DO z_mc_vramci_prahy'!W21)/J21</f>
        <v>0.33333333333333331</v>
      </c>
      <c r="M21" s="20">
        <f t="shared" si="2"/>
        <v>2</v>
      </c>
      <c r="N21" s="21">
        <f t="shared" si="12"/>
        <v>1.7857142857142856E-2</v>
      </c>
      <c r="O21" s="20">
        <f t="shared" si="3"/>
        <v>1</v>
      </c>
      <c r="P21" s="21">
        <f t="shared" si="13"/>
        <v>8.9285714285714281E-3</v>
      </c>
      <c r="Q21" s="15">
        <f t="shared" si="4"/>
        <v>22</v>
      </c>
      <c r="R21" s="21">
        <f t="shared" si="14"/>
        <v>0.19642857142857142</v>
      </c>
      <c r="S21" s="15">
        <f t="shared" si="5"/>
        <v>2</v>
      </c>
      <c r="T21" s="21">
        <f t="shared" si="15"/>
        <v>1.7857142857142856E-2</v>
      </c>
      <c r="U21" s="15">
        <f t="shared" si="6"/>
        <v>51</v>
      </c>
      <c r="V21" s="24">
        <f t="shared" si="16"/>
        <v>0.45535714285714285</v>
      </c>
      <c r="W21" s="15">
        <f t="shared" si="7"/>
        <v>0</v>
      </c>
      <c r="X21" s="21">
        <f t="shared" si="17"/>
        <v>0</v>
      </c>
      <c r="Y21" s="15">
        <f t="shared" si="8"/>
        <v>3</v>
      </c>
      <c r="Z21" s="26">
        <f t="shared" si="18"/>
        <v>2.6785714285714284E-2</v>
      </c>
      <c r="AA21" s="29">
        <f>'DO vramci_mc'!C21+'DO z_mc_vramci_prahy'!C21+'DO do_prahy_z_ceska'!C21</f>
        <v>4</v>
      </c>
      <c r="AB21" s="29">
        <f>'DO vramci_mc'!D21+'DO z_mc_vramci_prahy'!D21+'DO do_prahy_z_ceska'!D21</f>
        <v>6</v>
      </c>
      <c r="AC21" s="29">
        <f>'DO vramci_mc'!E21+'DO z_mc_vramci_prahy'!E21+'DO do_prahy_z_ceska'!E21</f>
        <v>12</v>
      </c>
      <c r="AD21" s="29">
        <f>'DO vramci_mc'!F21+'DO z_mc_vramci_prahy'!F21+'DO do_prahy_z_ceska'!F21</f>
        <v>27</v>
      </c>
      <c r="AE21" s="29">
        <f>'DO vramci_mc'!G21+'DO z_mc_vramci_prahy'!G21+'DO do_prahy_z_ceska'!G21</f>
        <v>24</v>
      </c>
      <c r="AF21" s="29">
        <f>'DO vramci_mc'!H21+'DO z_mc_vramci_prahy'!H21+'DO do_prahy_z_ceska'!H21</f>
        <v>0</v>
      </c>
      <c r="AG21" s="29">
        <f>'DO vramci_mc'!I21+'DO z_mc_vramci_prahy'!I21+'DO do_prahy_z_ceska'!I21</f>
        <v>2</v>
      </c>
      <c r="AH21" s="29">
        <f>'DO vramci_mc'!J21+'DO z_mc_vramci_prahy'!J21+'DO do_prahy_z_ceska'!J21</f>
        <v>0</v>
      </c>
      <c r="AI21" s="29">
        <f>'DO vramci_mc'!K21+'DO z_mc_vramci_prahy'!K21+'DO do_prahy_z_ceska'!K21</f>
        <v>31</v>
      </c>
      <c r="AJ21" s="29">
        <f>'DO vramci_mc'!L21+'DO z_mc_vramci_prahy'!L21+'DO do_prahy_z_ceska'!L21</f>
        <v>0</v>
      </c>
      <c r="AK21" s="29">
        <f>'DO vramci_mc'!M21+'DO z_mc_vramci_prahy'!M21+'DO do_prahy_z_ceska'!M21</f>
        <v>0</v>
      </c>
      <c r="AL21" s="29">
        <f>'DO vramci_mc'!N21+'DO z_mc_vramci_prahy'!N21+'DO do_prahy_z_ceska'!N21</f>
        <v>0</v>
      </c>
      <c r="AM21" s="29">
        <f>'DO vramci_mc'!O21+'DO z_mc_vramci_prahy'!O21+'DO do_prahy_z_ceska'!O21</f>
        <v>0</v>
      </c>
      <c r="AN21" s="29">
        <f>'DO vramci_mc'!P21+'DO z_mc_vramci_prahy'!P21+'DO do_prahy_z_ceska'!P21</f>
        <v>0</v>
      </c>
      <c r="AO21" s="29">
        <f>'DO vramci_mc'!Q21+'DO z_mc_vramci_prahy'!Q21+'DO do_prahy_z_ceska'!Q21</f>
        <v>0</v>
      </c>
      <c r="AP21" s="29">
        <f>'DO vramci_mc'!R21+'DO z_mc_vramci_prahy'!R21+'DO do_prahy_z_ceska'!R21</f>
        <v>0</v>
      </c>
      <c r="AQ21" s="29">
        <f>'DO vramci_mc'!S21+'DO z_mc_vramci_prahy'!S21+'DO do_prahy_z_ceska'!S21</f>
        <v>1</v>
      </c>
      <c r="AR21" s="29">
        <f>'DO vramci_mc'!T21+'DO z_mc_vramci_prahy'!T21+'DO do_prahy_z_ceska'!T21</f>
        <v>1</v>
      </c>
      <c r="AS21" s="29">
        <f>'DO vramci_mc'!U21+'DO z_mc_vramci_prahy'!U21+'DO do_prahy_z_ceska'!U21</f>
        <v>1</v>
      </c>
      <c r="AT21" s="29">
        <f>'DO vramci_mc'!V21+'DO z_mc_vramci_prahy'!V21+'DO do_prahy_z_ceska'!V21</f>
        <v>0</v>
      </c>
      <c r="AU21" s="29">
        <f>'DO vramci_mc'!W21+'DO z_mc_vramci_prahy'!W21+'DO do_prahy_z_ceska'!W21</f>
        <v>0</v>
      </c>
      <c r="AV21" s="29">
        <f>'DO vramci_mc'!X21+'DO z_mc_vramci_prahy'!X21+'DO do_prahy_z_ceska'!X21</f>
        <v>2</v>
      </c>
      <c r="AW21" s="30">
        <f>'DO vramci_mc'!Y21+'DO z_mc_vramci_prahy'!Y21+'DO do_prahy_z_ceska'!Y21</f>
        <v>1</v>
      </c>
    </row>
    <row r="22" spans="2:49" x14ac:dyDescent="0.35">
      <c r="B22" s="13" t="str">
        <f>'DO vramci_mc'!B22</f>
        <v>Praha-Kolovraty</v>
      </c>
      <c r="C22" s="15">
        <f>'DO vramci_mc'!Z22+'DO z_mc_vramci_prahy'!Z22+'DO do_prahy_z_ceska'!Z22</f>
        <v>212</v>
      </c>
      <c r="D22" s="15">
        <f t="shared" si="0"/>
        <v>103</v>
      </c>
      <c r="E22" s="21">
        <f t="shared" si="9"/>
        <v>0.48584905660377359</v>
      </c>
      <c r="F22" s="20">
        <f t="shared" si="1"/>
        <v>101</v>
      </c>
      <c r="G22" s="21">
        <f t="shared" si="10"/>
        <v>0.47641509433962265</v>
      </c>
      <c r="H22" s="21">
        <f>'DO vramci_mc'!K22/F22</f>
        <v>0.98019801980198018</v>
      </c>
      <c r="I22" s="21">
        <f>'DO z_mc_vramci_prahy'!K22/F22</f>
        <v>1.9801980198019802E-2</v>
      </c>
      <c r="J22" s="71">
        <f t="shared" si="11"/>
        <v>2</v>
      </c>
      <c r="K22" s="21">
        <f>('DO vramci_mc'!I22+'DO vramci_mc'!N22+'DO vramci_mc'!R22+'DO vramci_mc'!U22+'DO vramci_mc'!W22)/J22</f>
        <v>1</v>
      </c>
      <c r="L22" s="21">
        <f>('DO z_mc_vramci_prahy'!I22+'DO z_mc_vramci_prahy'!N22+'DO z_mc_vramci_prahy'!R22+'DO z_mc_vramci_prahy'!U22+'DO z_mc_vramci_prahy'!W22)/J22</f>
        <v>0</v>
      </c>
      <c r="M22" s="20">
        <f t="shared" si="2"/>
        <v>2</v>
      </c>
      <c r="N22" s="21">
        <f t="shared" si="12"/>
        <v>9.433962264150943E-3</v>
      </c>
      <c r="O22" s="20">
        <f t="shared" si="3"/>
        <v>0</v>
      </c>
      <c r="P22" s="21">
        <f t="shared" si="13"/>
        <v>0</v>
      </c>
      <c r="Q22" s="15">
        <f t="shared" si="4"/>
        <v>32</v>
      </c>
      <c r="R22" s="21">
        <f t="shared" si="14"/>
        <v>0.15094339622641509</v>
      </c>
      <c r="S22" s="15">
        <f t="shared" si="5"/>
        <v>1</v>
      </c>
      <c r="T22" s="21">
        <f t="shared" si="15"/>
        <v>4.7169811320754715E-3</v>
      </c>
      <c r="U22" s="15">
        <f t="shared" si="6"/>
        <v>64</v>
      </c>
      <c r="V22" s="24">
        <f t="shared" si="16"/>
        <v>0.30188679245283018</v>
      </c>
      <c r="W22" s="15">
        <f t="shared" si="7"/>
        <v>0</v>
      </c>
      <c r="X22" s="21">
        <f t="shared" si="17"/>
        <v>0</v>
      </c>
      <c r="Y22" s="15">
        <f t="shared" si="8"/>
        <v>12</v>
      </c>
      <c r="Z22" s="26">
        <f t="shared" si="18"/>
        <v>5.6603773584905662E-2</v>
      </c>
      <c r="AA22" s="29">
        <f>'DO vramci_mc'!C22+'DO z_mc_vramci_prahy'!C22+'DO do_prahy_z_ceska'!C22</f>
        <v>1</v>
      </c>
      <c r="AB22" s="29">
        <f>'DO vramci_mc'!D22+'DO z_mc_vramci_prahy'!D22+'DO do_prahy_z_ceska'!D22</f>
        <v>5</v>
      </c>
      <c r="AC22" s="29">
        <f>'DO vramci_mc'!E22+'DO z_mc_vramci_prahy'!E22+'DO do_prahy_z_ceska'!E22</f>
        <v>18</v>
      </c>
      <c r="AD22" s="29">
        <f>'DO vramci_mc'!F22+'DO z_mc_vramci_prahy'!F22+'DO do_prahy_z_ceska'!F22</f>
        <v>44</v>
      </c>
      <c r="AE22" s="29">
        <f>'DO vramci_mc'!G22+'DO z_mc_vramci_prahy'!G22+'DO do_prahy_z_ceska'!G22</f>
        <v>20</v>
      </c>
      <c r="AF22" s="29">
        <f>'DO vramci_mc'!H22+'DO z_mc_vramci_prahy'!H22+'DO do_prahy_z_ceska'!H22</f>
        <v>0</v>
      </c>
      <c r="AG22" s="29">
        <f>'DO vramci_mc'!I22+'DO z_mc_vramci_prahy'!I22+'DO do_prahy_z_ceska'!I22</f>
        <v>2</v>
      </c>
      <c r="AH22" s="29">
        <f>'DO vramci_mc'!J22+'DO z_mc_vramci_prahy'!J22+'DO do_prahy_z_ceska'!J22</f>
        <v>2</v>
      </c>
      <c r="AI22" s="29">
        <f>'DO vramci_mc'!K22+'DO z_mc_vramci_prahy'!K22+'DO do_prahy_z_ceska'!K22</f>
        <v>101</v>
      </c>
      <c r="AJ22" s="29">
        <f>'DO vramci_mc'!L22+'DO z_mc_vramci_prahy'!L22+'DO do_prahy_z_ceska'!L22</f>
        <v>0</v>
      </c>
      <c r="AK22" s="29">
        <f>'DO vramci_mc'!M22+'DO z_mc_vramci_prahy'!M22+'DO do_prahy_z_ceska'!M22</f>
        <v>0</v>
      </c>
      <c r="AL22" s="29">
        <f>'DO vramci_mc'!N22+'DO z_mc_vramci_prahy'!N22+'DO do_prahy_z_ceska'!N22</f>
        <v>0</v>
      </c>
      <c r="AM22" s="29">
        <f>'DO vramci_mc'!O22+'DO z_mc_vramci_prahy'!O22+'DO do_prahy_z_ceska'!O22</f>
        <v>6</v>
      </c>
      <c r="AN22" s="29">
        <f>'DO vramci_mc'!P22+'DO z_mc_vramci_prahy'!P22+'DO do_prahy_z_ceska'!P22</f>
        <v>1</v>
      </c>
      <c r="AO22" s="29">
        <f>'DO vramci_mc'!Q22+'DO z_mc_vramci_prahy'!Q22+'DO do_prahy_z_ceska'!Q22</f>
        <v>0</v>
      </c>
      <c r="AP22" s="29">
        <f>'DO vramci_mc'!R22+'DO z_mc_vramci_prahy'!R22+'DO do_prahy_z_ceska'!R22</f>
        <v>0</v>
      </c>
      <c r="AQ22" s="29">
        <f>'DO vramci_mc'!S22+'DO z_mc_vramci_prahy'!S22+'DO do_prahy_z_ceska'!S22</f>
        <v>0</v>
      </c>
      <c r="AR22" s="29">
        <f>'DO vramci_mc'!T22+'DO z_mc_vramci_prahy'!T22+'DO do_prahy_z_ceska'!T22</f>
        <v>0</v>
      </c>
      <c r="AS22" s="29">
        <f>'DO vramci_mc'!U22+'DO z_mc_vramci_prahy'!U22+'DO do_prahy_z_ceska'!U22</f>
        <v>0</v>
      </c>
      <c r="AT22" s="29">
        <f>'DO vramci_mc'!V22+'DO z_mc_vramci_prahy'!V22+'DO do_prahy_z_ceska'!V22</f>
        <v>2</v>
      </c>
      <c r="AU22" s="29">
        <f>'DO vramci_mc'!W22+'DO z_mc_vramci_prahy'!W22+'DO do_prahy_z_ceska'!W22</f>
        <v>0</v>
      </c>
      <c r="AV22" s="29">
        <f>'DO vramci_mc'!X22+'DO z_mc_vramci_prahy'!X22+'DO do_prahy_z_ceska'!X22</f>
        <v>5</v>
      </c>
      <c r="AW22" s="30">
        <f>'DO vramci_mc'!Y22+'DO z_mc_vramci_prahy'!Y22+'DO do_prahy_z_ceska'!Y22</f>
        <v>5</v>
      </c>
    </row>
    <row r="23" spans="2:49" x14ac:dyDescent="0.35">
      <c r="B23" s="13" t="str">
        <f>'DO vramci_mc'!B23</f>
        <v>Praha-Královice</v>
      </c>
      <c r="C23" s="15">
        <f>'DO vramci_mc'!Z23+'DO z_mc_vramci_prahy'!Z23+'DO do_prahy_z_ceska'!Z23</f>
        <v>18</v>
      </c>
      <c r="D23" s="15">
        <f t="shared" si="0"/>
        <v>3</v>
      </c>
      <c r="E23" s="21">
        <f t="shared" si="9"/>
        <v>0.16666666666666666</v>
      </c>
      <c r="F23" s="20">
        <f t="shared" si="1"/>
        <v>2</v>
      </c>
      <c r="G23" s="21">
        <f t="shared" si="10"/>
        <v>0.1111111111111111</v>
      </c>
      <c r="H23" s="21">
        <f>'DO vramci_mc'!K23/F23</f>
        <v>1</v>
      </c>
      <c r="I23" s="21">
        <f>'DO z_mc_vramci_prahy'!K23/F23</f>
        <v>0</v>
      </c>
      <c r="J23" s="71">
        <f t="shared" si="11"/>
        <v>1</v>
      </c>
      <c r="K23" s="21">
        <f>('DO vramci_mc'!I23+'DO vramci_mc'!N23+'DO vramci_mc'!R23+'DO vramci_mc'!U23+'DO vramci_mc'!W23)/J23</f>
        <v>0</v>
      </c>
      <c r="L23" s="21">
        <f>('DO z_mc_vramci_prahy'!I23+'DO z_mc_vramci_prahy'!N23+'DO z_mc_vramci_prahy'!R23+'DO z_mc_vramci_prahy'!U23+'DO z_mc_vramci_prahy'!W23)/J23</f>
        <v>1</v>
      </c>
      <c r="M23" s="20">
        <f t="shared" si="2"/>
        <v>1</v>
      </c>
      <c r="N23" s="21">
        <f t="shared" si="12"/>
        <v>5.5555555555555552E-2</v>
      </c>
      <c r="O23" s="20">
        <f t="shared" si="3"/>
        <v>0</v>
      </c>
      <c r="P23" s="21">
        <f t="shared" si="13"/>
        <v>0</v>
      </c>
      <c r="Q23" s="15">
        <f t="shared" si="4"/>
        <v>5</v>
      </c>
      <c r="R23" s="21">
        <f t="shared" si="14"/>
        <v>0.27777777777777779</v>
      </c>
      <c r="S23" s="15">
        <f t="shared" si="5"/>
        <v>1</v>
      </c>
      <c r="T23" s="21">
        <f t="shared" si="15"/>
        <v>5.5555555555555552E-2</v>
      </c>
      <c r="U23" s="15">
        <f t="shared" si="6"/>
        <v>7</v>
      </c>
      <c r="V23" s="24">
        <f t="shared" si="16"/>
        <v>0.3888888888888889</v>
      </c>
      <c r="W23" s="15">
        <f t="shared" si="7"/>
        <v>1</v>
      </c>
      <c r="X23" s="21">
        <f t="shared" si="17"/>
        <v>5.5555555555555552E-2</v>
      </c>
      <c r="Y23" s="15">
        <f t="shared" si="8"/>
        <v>1</v>
      </c>
      <c r="Z23" s="26">
        <f t="shared" si="18"/>
        <v>5.5555555555555552E-2</v>
      </c>
      <c r="AA23" s="29">
        <f>'DO vramci_mc'!C23+'DO z_mc_vramci_prahy'!C23+'DO do_prahy_z_ceska'!C23</f>
        <v>1</v>
      </c>
      <c r="AB23" s="29">
        <f>'DO vramci_mc'!D23+'DO z_mc_vramci_prahy'!D23+'DO do_prahy_z_ceska'!D23</f>
        <v>0</v>
      </c>
      <c r="AC23" s="29">
        <f>'DO vramci_mc'!E23+'DO z_mc_vramci_prahy'!E23+'DO do_prahy_z_ceska'!E23</f>
        <v>4</v>
      </c>
      <c r="AD23" s="29">
        <f>'DO vramci_mc'!F23+'DO z_mc_vramci_prahy'!F23+'DO do_prahy_z_ceska'!F23</f>
        <v>7</v>
      </c>
      <c r="AE23" s="29">
        <f>'DO vramci_mc'!G23+'DO z_mc_vramci_prahy'!G23+'DO do_prahy_z_ceska'!G23</f>
        <v>0</v>
      </c>
      <c r="AF23" s="29">
        <f>'DO vramci_mc'!H23+'DO z_mc_vramci_prahy'!H23+'DO do_prahy_z_ceska'!H23</f>
        <v>1</v>
      </c>
      <c r="AG23" s="29">
        <f>'DO vramci_mc'!I23+'DO z_mc_vramci_prahy'!I23+'DO do_prahy_z_ceska'!I23</f>
        <v>1</v>
      </c>
      <c r="AH23" s="29">
        <f>'DO vramci_mc'!J23+'DO z_mc_vramci_prahy'!J23+'DO do_prahy_z_ceska'!J23</f>
        <v>0</v>
      </c>
      <c r="AI23" s="29">
        <f>'DO vramci_mc'!K23+'DO z_mc_vramci_prahy'!K23+'DO do_prahy_z_ceska'!K23</f>
        <v>2</v>
      </c>
      <c r="AJ23" s="29">
        <f>'DO vramci_mc'!L23+'DO z_mc_vramci_prahy'!L23+'DO do_prahy_z_ceska'!L23</f>
        <v>0</v>
      </c>
      <c r="AK23" s="29">
        <f>'DO vramci_mc'!M23+'DO z_mc_vramci_prahy'!M23+'DO do_prahy_z_ceska'!M23</f>
        <v>0</v>
      </c>
      <c r="AL23" s="29">
        <f>'DO vramci_mc'!N23+'DO z_mc_vramci_prahy'!N23+'DO do_prahy_z_ceska'!N23</f>
        <v>0</v>
      </c>
      <c r="AM23" s="29">
        <f>'DO vramci_mc'!O23+'DO z_mc_vramci_prahy'!O23+'DO do_prahy_z_ceska'!O23</f>
        <v>0</v>
      </c>
      <c r="AN23" s="29">
        <f>'DO vramci_mc'!P23+'DO z_mc_vramci_prahy'!P23+'DO do_prahy_z_ceska'!P23</f>
        <v>0</v>
      </c>
      <c r="AO23" s="29">
        <f>'DO vramci_mc'!Q23+'DO z_mc_vramci_prahy'!Q23+'DO do_prahy_z_ceska'!Q23</f>
        <v>0</v>
      </c>
      <c r="AP23" s="29">
        <f>'DO vramci_mc'!R23+'DO z_mc_vramci_prahy'!R23+'DO do_prahy_z_ceska'!R23</f>
        <v>0</v>
      </c>
      <c r="AQ23" s="29">
        <f>'DO vramci_mc'!S23+'DO z_mc_vramci_prahy'!S23+'DO do_prahy_z_ceska'!S23</f>
        <v>0</v>
      </c>
      <c r="AR23" s="29">
        <f>'DO vramci_mc'!T23+'DO z_mc_vramci_prahy'!T23+'DO do_prahy_z_ceska'!T23</f>
        <v>1</v>
      </c>
      <c r="AS23" s="29">
        <f>'DO vramci_mc'!U23+'DO z_mc_vramci_prahy'!U23+'DO do_prahy_z_ceska'!U23</f>
        <v>0</v>
      </c>
      <c r="AT23" s="29">
        <f>'DO vramci_mc'!V23+'DO z_mc_vramci_prahy'!V23+'DO do_prahy_z_ceska'!V23</f>
        <v>0</v>
      </c>
      <c r="AU23" s="29">
        <f>'DO vramci_mc'!W23+'DO z_mc_vramci_prahy'!W23+'DO do_prahy_z_ceska'!W23</f>
        <v>0</v>
      </c>
      <c r="AV23" s="29">
        <f>'DO vramci_mc'!X23+'DO z_mc_vramci_prahy'!X23+'DO do_prahy_z_ceska'!X23</f>
        <v>0</v>
      </c>
      <c r="AW23" s="30">
        <f>'DO vramci_mc'!Y23+'DO z_mc_vramci_prahy'!Y23+'DO do_prahy_z_ceska'!Y23</f>
        <v>1</v>
      </c>
    </row>
    <row r="24" spans="2:49" x14ac:dyDescent="0.35">
      <c r="B24" s="13" t="str">
        <f>'DO vramci_mc'!B24</f>
        <v>Praha-Křeslice</v>
      </c>
      <c r="C24" s="15">
        <f>'DO vramci_mc'!Z24+'DO z_mc_vramci_prahy'!Z24+'DO do_prahy_z_ceska'!Z24</f>
        <v>35</v>
      </c>
      <c r="D24" s="15">
        <f t="shared" si="0"/>
        <v>1</v>
      </c>
      <c r="E24" s="21">
        <f t="shared" si="9"/>
        <v>2.8571428571428571E-2</v>
      </c>
      <c r="F24" s="20">
        <f t="shared" si="1"/>
        <v>1</v>
      </c>
      <c r="G24" s="21">
        <f t="shared" si="10"/>
        <v>2.8571428571428571E-2</v>
      </c>
      <c r="H24" s="21">
        <f>'DO vramci_mc'!K24/F24</f>
        <v>1</v>
      </c>
      <c r="I24" s="21">
        <f>'DO z_mc_vramci_prahy'!K24/F24</f>
        <v>0</v>
      </c>
      <c r="J24" s="71">
        <f t="shared" si="11"/>
        <v>0</v>
      </c>
      <c r="K24" s="21" t="e">
        <f>('DO vramci_mc'!I24+'DO vramci_mc'!N24+'DO vramci_mc'!R24+'DO vramci_mc'!U24+'DO vramci_mc'!W24)/J24</f>
        <v>#DIV/0!</v>
      </c>
      <c r="L24" s="21" t="e">
        <f>('DO z_mc_vramci_prahy'!I24+'DO z_mc_vramci_prahy'!N24+'DO z_mc_vramci_prahy'!R24+'DO z_mc_vramci_prahy'!U24+'DO z_mc_vramci_prahy'!W24)/J24</f>
        <v>#DIV/0!</v>
      </c>
      <c r="M24" s="20">
        <f t="shared" si="2"/>
        <v>0</v>
      </c>
      <c r="N24" s="21">
        <f t="shared" si="12"/>
        <v>0</v>
      </c>
      <c r="O24" s="20">
        <f t="shared" si="3"/>
        <v>0</v>
      </c>
      <c r="P24" s="21">
        <f t="shared" si="13"/>
        <v>0</v>
      </c>
      <c r="Q24" s="15">
        <f t="shared" si="4"/>
        <v>7</v>
      </c>
      <c r="R24" s="21">
        <f t="shared" si="14"/>
        <v>0.2</v>
      </c>
      <c r="S24" s="15">
        <f t="shared" si="5"/>
        <v>2</v>
      </c>
      <c r="T24" s="21">
        <f t="shared" si="15"/>
        <v>5.7142857142857141E-2</v>
      </c>
      <c r="U24" s="15">
        <f t="shared" si="6"/>
        <v>22</v>
      </c>
      <c r="V24" s="24">
        <f t="shared" si="16"/>
        <v>0.62857142857142856</v>
      </c>
      <c r="W24" s="15">
        <f t="shared" si="7"/>
        <v>0</v>
      </c>
      <c r="X24" s="21">
        <f t="shared" si="17"/>
        <v>0</v>
      </c>
      <c r="Y24" s="15">
        <f t="shared" si="8"/>
        <v>3</v>
      </c>
      <c r="Z24" s="26">
        <f t="shared" si="18"/>
        <v>8.5714285714285715E-2</v>
      </c>
      <c r="AA24" s="29">
        <f>'DO vramci_mc'!C24+'DO z_mc_vramci_prahy'!C24+'DO do_prahy_z_ceska'!C24</f>
        <v>1</v>
      </c>
      <c r="AB24" s="29">
        <f>'DO vramci_mc'!D24+'DO z_mc_vramci_prahy'!D24+'DO do_prahy_z_ceska'!D24</f>
        <v>0</v>
      </c>
      <c r="AC24" s="29">
        <f>'DO vramci_mc'!E24+'DO z_mc_vramci_prahy'!E24+'DO do_prahy_z_ceska'!E24</f>
        <v>6</v>
      </c>
      <c r="AD24" s="29">
        <f>'DO vramci_mc'!F24+'DO z_mc_vramci_prahy'!F24+'DO do_prahy_z_ceska'!F24</f>
        <v>20</v>
      </c>
      <c r="AE24" s="29">
        <f>'DO vramci_mc'!G24+'DO z_mc_vramci_prahy'!G24+'DO do_prahy_z_ceska'!G24</f>
        <v>2</v>
      </c>
      <c r="AF24" s="29">
        <f>'DO vramci_mc'!H24+'DO z_mc_vramci_prahy'!H24+'DO do_prahy_z_ceska'!H24</f>
        <v>0</v>
      </c>
      <c r="AG24" s="29">
        <f>'DO vramci_mc'!I24+'DO z_mc_vramci_prahy'!I24+'DO do_prahy_z_ceska'!I24</f>
        <v>0</v>
      </c>
      <c r="AH24" s="29">
        <f>'DO vramci_mc'!J24+'DO z_mc_vramci_prahy'!J24+'DO do_prahy_z_ceska'!J24</f>
        <v>0</v>
      </c>
      <c r="AI24" s="29">
        <f>'DO vramci_mc'!K24+'DO z_mc_vramci_prahy'!K24+'DO do_prahy_z_ceska'!K24</f>
        <v>1</v>
      </c>
      <c r="AJ24" s="29">
        <f>'DO vramci_mc'!L24+'DO z_mc_vramci_prahy'!L24+'DO do_prahy_z_ceska'!L24</f>
        <v>0</v>
      </c>
      <c r="AK24" s="29">
        <f>'DO vramci_mc'!M24+'DO z_mc_vramci_prahy'!M24+'DO do_prahy_z_ceska'!M24</f>
        <v>0</v>
      </c>
      <c r="AL24" s="29">
        <f>'DO vramci_mc'!N24+'DO z_mc_vramci_prahy'!N24+'DO do_prahy_z_ceska'!N24</f>
        <v>0</v>
      </c>
      <c r="AM24" s="29">
        <f>'DO vramci_mc'!O24+'DO z_mc_vramci_prahy'!O24+'DO do_prahy_z_ceska'!O24</f>
        <v>0</v>
      </c>
      <c r="AN24" s="29">
        <f>'DO vramci_mc'!P24+'DO z_mc_vramci_prahy'!P24+'DO do_prahy_z_ceska'!P24</f>
        <v>0</v>
      </c>
      <c r="AO24" s="29">
        <f>'DO vramci_mc'!Q24+'DO z_mc_vramci_prahy'!Q24+'DO do_prahy_z_ceska'!Q24</f>
        <v>0</v>
      </c>
      <c r="AP24" s="29">
        <f>'DO vramci_mc'!R24+'DO z_mc_vramci_prahy'!R24+'DO do_prahy_z_ceska'!R24</f>
        <v>0</v>
      </c>
      <c r="AQ24" s="29">
        <f>'DO vramci_mc'!S24+'DO z_mc_vramci_prahy'!S24+'DO do_prahy_z_ceska'!S24</f>
        <v>2</v>
      </c>
      <c r="AR24" s="29">
        <f>'DO vramci_mc'!T24+'DO z_mc_vramci_prahy'!T24+'DO do_prahy_z_ceska'!T24</f>
        <v>0</v>
      </c>
      <c r="AS24" s="29">
        <f>'DO vramci_mc'!U24+'DO z_mc_vramci_prahy'!U24+'DO do_prahy_z_ceska'!U24</f>
        <v>0</v>
      </c>
      <c r="AT24" s="29">
        <f>'DO vramci_mc'!V24+'DO z_mc_vramci_prahy'!V24+'DO do_prahy_z_ceska'!V24</f>
        <v>0</v>
      </c>
      <c r="AU24" s="29">
        <f>'DO vramci_mc'!W24+'DO z_mc_vramci_prahy'!W24+'DO do_prahy_z_ceska'!W24</f>
        <v>0</v>
      </c>
      <c r="AV24" s="29">
        <f>'DO vramci_mc'!X24+'DO z_mc_vramci_prahy'!X24+'DO do_prahy_z_ceska'!X24</f>
        <v>2</v>
      </c>
      <c r="AW24" s="30">
        <f>'DO vramci_mc'!Y24+'DO z_mc_vramci_prahy'!Y24+'DO do_prahy_z_ceska'!Y24</f>
        <v>1</v>
      </c>
    </row>
    <row r="25" spans="2:49" x14ac:dyDescent="0.35">
      <c r="B25" s="13" t="str">
        <f>'DO vramci_mc'!B25</f>
        <v>Praha-Nedvězí</v>
      </c>
      <c r="C25" s="15">
        <f>'DO vramci_mc'!Z25+'DO z_mc_vramci_prahy'!Z25+'DO do_prahy_z_ceska'!Z25</f>
        <v>16</v>
      </c>
      <c r="D25" s="15">
        <f t="shared" si="0"/>
        <v>2</v>
      </c>
      <c r="E25" s="21">
        <f t="shared" si="9"/>
        <v>0.125</v>
      </c>
      <c r="F25" s="20">
        <f t="shared" si="1"/>
        <v>2</v>
      </c>
      <c r="G25" s="21">
        <f t="shared" si="10"/>
        <v>0.125</v>
      </c>
      <c r="H25" s="21">
        <f>'DO vramci_mc'!K25/F25</f>
        <v>1</v>
      </c>
      <c r="I25" s="21">
        <f>'DO z_mc_vramci_prahy'!K25/F25</f>
        <v>0</v>
      </c>
      <c r="J25" s="71">
        <f t="shared" si="11"/>
        <v>0</v>
      </c>
      <c r="K25" s="21" t="e">
        <f>('DO vramci_mc'!I25+'DO vramci_mc'!N25+'DO vramci_mc'!R25+'DO vramci_mc'!U25+'DO vramci_mc'!W25)/J25</f>
        <v>#DIV/0!</v>
      </c>
      <c r="L25" s="21" t="e">
        <f>('DO z_mc_vramci_prahy'!I25+'DO z_mc_vramci_prahy'!N25+'DO z_mc_vramci_prahy'!R25+'DO z_mc_vramci_prahy'!U25+'DO z_mc_vramci_prahy'!W25)/J25</f>
        <v>#DIV/0!</v>
      </c>
      <c r="M25" s="20">
        <f t="shared" si="2"/>
        <v>0</v>
      </c>
      <c r="N25" s="21">
        <f t="shared" si="12"/>
        <v>0</v>
      </c>
      <c r="O25" s="20">
        <f t="shared" si="3"/>
        <v>0</v>
      </c>
      <c r="P25" s="21">
        <f t="shared" si="13"/>
        <v>0</v>
      </c>
      <c r="Q25" s="15">
        <f t="shared" si="4"/>
        <v>0</v>
      </c>
      <c r="R25" s="21">
        <f t="shared" si="14"/>
        <v>0</v>
      </c>
      <c r="S25" s="15">
        <f t="shared" si="5"/>
        <v>1</v>
      </c>
      <c r="T25" s="21">
        <f t="shared" si="15"/>
        <v>6.25E-2</v>
      </c>
      <c r="U25" s="15">
        <f t="shared" si="6"/>
        <v>12</v>
      </c>
      <c r="V25" s="24">
        <f t="shared" si="16"/>
        <v>0.75</v>
      </c>
      <c r="W25" s="15">
        <f t="shared" si="7"/>
        <v>0</v>
      </c>
      <c r="X25" s="21">
        <f t="shared" si="17"/>
        <v>0</v>
      </c>
      <c r="Y25" s="15">
        <f t="shared" si="8"/>
        <v>1</v>
      </c>
      <c r="Z25" s="26">
        <f t="shared" si="18"/>
        <v>6.25E-2</v>
      </c>
      <c r="AA25" s="29">
        <f>'DO vramci_mc'!C25+'DO z_mc_vramci_prahy'!C25+'DO do_prahy_z_ceska'!C25</f>
        <v>0</v>
      </c>
      <c r="AB25" s="29">
        <f>'DO vramci_mc'!D25+'DO z_mc_vramci_prahy'!D25+'DO do_prahy_z_ceska'!D25</f>
        <v>0</v>
      </c>
      <c r="AC25" s="29">
        <f>'DO vramci_mc'!E25+'DO z_mc_vramci_prahy'!E25+'DO do_prahy_z_ceska'!E25</f>
        <v>0</v>
      </c>
      <c r="AD25" s="29">
        <f>'DO vramci_mc'!F25+'DO z_mc_vramci_prahy'!F25+'DO do_prahy_z_ceska'!F25</f>
        <v>12</v>
      </c>
      <c r="AE25" s="29">
        <f>'DO vramci_mc'!G25+'DO z_mc_vramci_prahy'!G25+'DO do_prahy_z_ceska'!G25</f>
        <v>0</v>
      </c>
      <c r="AF25" s="29">
        <f>'DO vramci_mc'!H25+'DO z_mc_vramci_prahy'!H25+'DO do_prahy_z_ceska'!H25</f>
        <v>0</v>
      </c>
      <c r="AG25" s="29">
        <f>'DO vramci_mc'!I25+'DO z_mc_vramci_prahy'!I25+'DO do_prahy_z_ceska'!I25</f>
        <v>0</v>
      </c>
      <c r="AH25" s="29">
        <f>'DO vramci_mc'!J25+'DO z_mc_vramci_prahy'!J25+'DO do_prahy_z_ceska'!J25</f>
        <v>0</v>
      </c>
      <c r="AI25" s="29">
        <f>'DO vramci_mc'!K25+'DO z_mc_vramci_prahy'!K25+'DO do_prahy_z_ceska'!K25</f>
        <v>2</v>
      </c>
      <c r="AJ25" s="29">
        <f>'DO vramci_mc'!L25+'DO z_mc_vramci_prahy'!L25+'DO do_prahy_z_ceska'!L25</f>
        <v>0</v>
      </c>
      <c r="AK25" s="29">
        <f>'DO vramci_mc'!M25+'DO z_mc_vramci_prahy'!M25+'DO do_prahy_z_ceska'!M25</f>
        <v>0</v>
      </c>
      <c r="AL25" s="29">
        <f>'DO vramci_mc'!N25+'DO z_mc_vramci_prahy'!N25+'DO do_prahy_z_ceska'!N25</f>
        <v>0</v>
      </c>
      <c r="AM25" s="29">
        <f>'DO vramci_mc'!O25+'DO z_mc_vramci_prahy'!O25+'DO do_prahy_z_ceska'!O25</f>
        <v>0</v>
      </c>
      <c r="AN25" s="29">
        <f>'DO vramci_mc'!P25+'DO z_mc_vramci_prahy'!P25+'DO do_prahy_z_ceska'!P25</f>
        <v>0</v>
      </c>
      <c r="AO25" s="29">
        <f>'DO vramci_mc'!Q25+'DO z_mc_vramci_prahy'!Q25+'DO do_prahy_z_ceska'!Q25</f>
        <v>0</v>
      </c>
      <c r="AP25" s="29">
        <f>'DO vramci_mc'!R25+'DO z_mc_vramci_prahy'!R25+'DO do_prahy_z_ceska'!R25</f>
        <v>0</v>
      </c>
      <c r="AQ25" s="29">
        <f>'DO vramci_mc'!S25+'DO z_mc_vramci_prahy'!S25+'DO do_prahy_z_ceska'!S25</f>
        <v>1</v>
      </c>
      <c r="AR25" s="29">
        <f>'DO vramci_mc'!T25+'DO z_mc_vramci_prahy'!T25+'DO do_prahy_z_ceska'!T25</f>
        <v>0</v>
      </c>
      <c r="AS25" s="29">
        <f>'DO vramci_mc'!U25+'DO z_mc_vramci_prahy'!U25+'DO do_prahy_z_ceska'!U25</f>
        <v>0</v>
      </c>
      <c r="AT25" s="29">
        <f>'DO vramci_mc'!V25+'DO z_mc_vramci_prahy'!V25+'DO do_prahy_z_ceska'!V25</f>
        <v>0</v>
      </c>
      <c r="AU25" s="29">
        <f>'DO vramci_mc'!W25+'DO z_mc_vramci_prahy'!W25+'DO do_prahy_z_ceska'!W25</f>
        <v>0</v>
      </c>
      <c r="AV25" s="29">
        <f>'DO vramci_mc'!X25+'DO z_mc_vramci_prahy'!X25+'DO do_prahy_z_ceska'!X25</f>
        <v>1</v>
      </c>
      <c r="AW25" s="30">
        <f>'DO vramci_mc'!Y25+'DO z_mc_vramci_prahy'!Y25+'DO do_prahy_z_ceska'!Y25</f>
        <v>0</v>
      </c>
    </row>
    <row r="26" spans="2:49" x14ac:dyDescent="0.35">
      <c r="B26" s="13" t="str">
        <f>'DO vramci_mc'!B26</f>
        <v>Praha-Satalice</v>
      </c>
      <c r="C26" s="15">
        <f>'DO vramci_mc'!Z26+'DO z_mc_vramci_prahy'!Z26+'DO do_prahy_z_ceska'!Z26</f>
        <v>705</v>
      </c>
      <c r="D26" s="15">
        <f t="shared" si="0"/>
        <v>110</v>
      </c>
      <c r="E26" s="21">
        <f t="shared" si="9"/>
        <v>0.15602836879432624</v>
      </c>
      <c r="F26" s="20">
        <f t="shared" si="1"/>
        <v>105</v>
      </c>
      <c r="G26" s="21">
        <f t="shared" si="10"/>
        <v>0.14893617021276595</v>
      </c>
      <c r="H26" s="21">
        <f>'DO vramci_mc'!K26/F26</f>
        <v>0.96190476190476193</v>
      </c>
      <c r="I26" s="21">
        <f>'DO z_mc_vramci_prahy'!K26/F26</f>
        <v>1.9047619047619049E-2</v>
      </c>
      <c r="J26" s="71">
        <f t="shared" si="11"/>
        <v>5</v>
      </c>
      <c r="K26" s="21">
        <f>('DO vramci_mc'!I26+'DO vramci_mc'!N26+'DO vramci_mc'!R26+'DO vramci_mc'!U26+'DO vramci_mc'!W26)/J26</f>
        <v>0.4</v>
      </c>
      <c r="L26" s="21">
        <f>('DO z_mc_vramci_prahy'!I26+'DO z_mc_vramci_prahy'!N26+'DO z_mc_vramci_prahy'!R26+'DO z_mc_vramci_prahy'!U26+'DO z_mc_vramci_prahy'!W26)/J26</f>
        <v>0.6</v>
      </c>
      <c r="M26" s="20">
        <f t="shared" si="2"/>
        <v>4</v>
      </c>
      <c r="N26" s="21">
        <f t="shared" si="12"/>
        <v>5.6737588652482273E-3</v>
      </c>
      <c r="O26" s="20">
        <f t="shared" si="3"/>
        <v>1</v>
      </c>
      <c r="P26" s="21">
        <f t="shared" si="13"/>
        <v>1.4184397163120568E-3</v>
      </c>
      <c r="Q26" s="15">
        <f t="shared" si="4"/>
        <v>288</v>
      </c>
      <c r="R26" s="21">
        <f t="shared" si="14"/>
        <v>0.40851063829787232</v>
      </c>
      <c r="S26" s="15">
        <f t="shared" si="5"/>
        <v>21</v>
      </c>
      <c r="T26" s="21">
        <f t="shared" si="15"/>
        <v>2.9787234042553193E-2</v>
      </c>
      <c r="U26" s="15">
        <f t="shared" si="6"/>
        <v>247</v>
      </c>
      <c r="V26" s="24">
        <f t="shared" si="16"/>
        <v>0.35035460992907802</v>
      </c>
      <c r="W26" s="15">
        <f t="shared" si="7"/>
        <v>1</v>
      </c>
      <c r="X26" s="21">
        <f t="shared" si="17"/>
        <v>1.4184397163120568E-3</v>
      </c>
      <c r="Y26" s="15">
        <f t="shared" si="8"/>
        <v>38</v>
      </c>
      <c r="Z26" s="26">
        <f t="shared" si="18"/>
        <v>5.3900709219858157E-2</v>
      </c>
      <c r="AA26" s="29">
        <f>'DO vramci_mc'!C26+'DO z_mc_vramci_prahy'!C26+'DO do_prahy_z_ceska'!C26</f>
        <v>42</v>
      </c>
      <c r="AB26" s="29">
        <f>'DO vramci_mc'!D26+'DO z_mc_vramci_prahy'!D26+'DO do_prahy_z_ceska'!D26</f>
        <v>8</v>
      </c>
      <c r="AC26" s="29">
        <f>'DO vramci_mc'!E26+'DO z_mc_vramci_prahy'!E26+'DO do_prahy_z_ceska'!E26</f>
        <v>211</v>
      </c>
      <c r="AD26" s="29">
        <f>'DO vramci_mc'!F26+'DO z_mc_vramci_prahy'!F26+'DO do_prahy_z_ceska'!F26</f>
        <v>188</v>
      </c>
      <c r="AE26" s="29">
        <f>'DO vramci_mc'!G26+'DO z_mc_vramci_prahy'!G26+'DO do_prahy_z_ceska'!G26</f>
        <v>59</v>
      </c>
      <c r="AF26" s="29">
        <f>'DO vramci_mc'!H26+'DO z_mc_vramci_prahy'!H26+'DO do_prahy_z_ceska'!H26</f>
        <v>1</v>
      </c>
      <c r="AG26" s="29">
        <f>'DO vramci_mc'!I26+'DO z_mc_vramci_prahy'!I26+'DO do_prahy_z_ceska'!I26</f>
        <v>4</v>
      </c>
      <c r="AH26" s="29">
        <f>'DO vramci_mc'!J26+'DO z_mc_vramci_prahy'!J26+'DO do_prahy_z_ceska'!J26</f>
        <v>3</v>
      </c>
      <c r="AI26" s="29">
        <f>'DO vramci_mc'!K26+'DO z_mc_vramci_prahy'!K26+'DO do_prahy_z_ceska'!K26</f>
        <v>105</v>
      </c>
      <c r="AJ26" s="29">
        <f>'DO vramci_mc'!L26+'DO z_mc_vramci_prahy'!L26+'DO do_prahy_z_ceska'!L26</f>
        <v>0</v>
      </c>
      <c r="AK26" s="29">
        <f>'DO vramci_mc'!M26+'DO z_mc_vramci_prahy'!M26+'DO do_prahy_z_ceska'!M26</f>
        <v>11</v>
      </c>
      <c r="AL26" s="29">
        <f>'DO vramci_mc'!N26+'DO z_mc_vramci_prahy'!N26+'DO do_prahy_z_ceska'!N26</f>
        <v>0</v>
      </c>
      <c r="AM26" s="29">
        <f>'DO vramci_mc'!O26+'DO z_mc_vramci_prahy'!O26+'DO do_prahy_z_ceska'!O26</f>
        <v>12</v>
      </c>
      <c r="AN26" s="29">
        <f>'DO vramci_mc'!P26+'DO z_mc_vramci_prahy'!P26+'DO do_prahy_z_ceska'!P26</f>
        <v>1</v>
      </c>
      <c r="AO26" s="29">
        <f>'DO vramci_mc'!Q26+'DO z_mc_vramci_prahy'!Q26+'DO do_prahy_z_ceska'!Q26</f>
        <v>0</v>
      </c>
      <c r="AP26" s="29">
        <f>'DO vramci_mc'!R26+'DO z_mc_vramci_prahy'!R26+'DO do_prahy_z_ceska'!R26</f>
        <v>0</v>
      </c>
      <c r="AQ26" s="29">
        <f>'DO vramci_mc'!S26+'DO z_mc_vramci_prahy'!S26+'DO do_prahy_z_ceska'!S26</f>
        <v>8</v>
      </c>
      <c r="AR26" s="29">
        <f>'DO vramci_mc'!T26+'DO z_mc_vramci_prahy'!T26+'DO do_prahy_z_ceska'!T26</f>
        <v>12</v>
      </c>
      <c r="AS26" s="29">
        <f>'DO vramci_mc'!U26+'DO z_mc_vramci_prahy'!U26+'DO do_prahy_z_ceska'!U26</f>
        <v>1</v>
      </c>
      <c r="AT26" s="29">
        <f>'DO vramci_mc'!V26+'DO z_mc_vramci_prahy'!V26+'DO do_prahy_z_ceska'!V26</f>
        <v>4</v>
      </c>
      <c r="AU26" s="29">
        <f>'DO vramci_mc'!W26+'DO z_mc_vramci_prahy'!W26+'DO do_prahy_z_ceska'!W26</f>
        <v>0</v>
      </c>
      <c r="AV26" s="29">
        <f>'DO vramci_mc'!X26+'DO z_mc_vramci_prahy'!X26+'DO do_prahy_z_ceska'!X26</f>
        <v>20</v>
      </c>
      <c r="AW26" s="30">
        <f>'DO vramci_mc'!Y26+'DO z_mc_vramci_prahy'!Y26+'DO do_prahy_z_ceska'!Y26</f>
        <v>15</v>
      </c>
    </row>
    <row r="27" spans="2:49" x14ac:dyDescent="0.35">
      <c r="B27" s="13" t="str">
        <f>'DO vramci_mc'!B27</f>
        <v>Praha 22</v>
      </c>
      <c r="C27" s="15">
        <f>'DO vramci_mc'!Z27+'DO z_mc_vramci_prahy'!Z27+'DO do_prahy_z_ceska'!Z27</f>
        <v>1822</v>
      </c>
      <c r="D27" s="15">
        <f t="shared" si="0"/>
        <v>208</v>
      </c>
      <c r="E27" s="21">
        <f t="shared" si="9"/>
        <v>0.11416026344676181</v>
      </c>
      <c r="F27" s="20">
        <f t="shared" si="1"/>
        <v>169</v>
      </c>
      <c r="G27" s="21">
        <f t="shared" si="10"/>
        <v>9.2755214050493959E-2</v>
      </c>
      <c r="H27" s="21">
        <f>'DO vramci_mc'!K27/F27</f>
        <v>0.86982248520710059</v>
      </c>
      <c r="I27" s="21">
        <f>'DO z_mc_vramci_prahy'!K27/F27</f>
        <v>6.5088757396449703E-2</v>
      </c>
      <c r="J27" s="71">
        <f t="shared" si="11"/>
        <v>39</v>
      </c>
      <c r="K27" s="21">
        <f>('DO vramci_mc'!I27+'DO vramci_mc'!N27+'DO vramci_mc'!R27+'DO vramci_mc'!U27+'DO vramci_mc'!W27)/J27</f>
        <v>0.30769230769230771</v>
      </c>
      <c r="L27" s="21">
        <f>('DO z_mc_vramci_prahy'!I27+'DO z_mc_vramci_prahy'!N27+'DO z_mc_vramci_prahy'!R27+'DO z_mc_vramci_prahy'!U27+'DO z_mc_vramci_prahy'!W27)/J27</f>
        <v>0.48717948717948717</v>
      </c>
      <c r="M27" s="20">
        <f t="shared" si="2"/>
        <v>19</v>
      </c>
      <c r="N27" s="21">
        <f t="shared" si="12"/>
        <v>1.0428100987925357E-2</v>
      </c>
      <c r="O27" s="20">
        <f t="shared" si="3"/>
        <v>20</v>
      </c>
      <c r="P27" s="21">
        <f t="shared" si="13"/>
        <v>1.0976948408342482E-2</v>
      </c>
      <c r="Q27" s="15">
        <f t="shared" si="4"/>
        <v>592</v>
      </c>
      <c r="R27" s="21">
        <f t="shared" si="14"/>
        <v>0.32491767288693746</v>
      </c>
      <c r="S27" s="15">
        <f t="shared" si="5"/>
        <v>38</v>
      </c>
      <c r="T27" s="21">
        <f t="shared" si="15"/>
        <v>2.0856201975850714E-2</v>
      </c>
      <c r="U27" s="15">
        <f t="shared" si="6"/>
        <v>875</v>
      </c>
      <c r="V27" s="24">
        <f t="shared" si="16"/>
        <v>0.48024149286498352</v>
      </c>
      <c r="W27" s="15">
        <f t="shared" si="7"/>
        <v>1</v>
      </c>
      <c r="X27" s="21">
        <f t="shared" si="17"/>
        <v>5.4884742041712406E-4</v>
      </c>
      <c r="Y27" s="15">
        <f t="shared" si="8"/>
        <v>108</v>
      </c>
      <c r="Z27" s="26">
        <f t="shared" si="18"/>
        <v>5.9275521405049394E-2</v>
      </c>
      <c r="AA27" s="29">
        <f>'DO vramci_mc'!C27+'DO z_mc_vramci_prahy'!C27+'DO do_prahy_z_ceska'!C27</f>
        <v>80</v>
      </c>
      <c r="AB27" s="29">
        <f>'DO vramci_mc'!D27+'DO z_mc_vramci_prahy'!D27+'DO do_prahy_z_ceska'!D27</f>
        <v>69</v>
      </c>
      <c r="AC27" s="29">
        <f>'DO vramci_mc'!E27+'DO z_mc_vramci_prahy'!E27+'DO do_prahy_z_ceska'!E27</f>
        <v>378</v>
      </c>
      <c r="AD27" s="29">
        <f>'DO vramci_mc'!F27+'DO z_mc_vramci_prahy'!F27+'DO do_prahy_z_ceska'!F27</f>
        <v>781</v>
      </c>
      <c r="AE27" s="29">
        <f>'DO vramci_mc'!G27+'DO z_mc_vramci_prahy'!G27+'DO do_prahy_z_ceska'!G27</f>
        <v>94</v>
      </c>
      <c r="AF27" s="29">
        <f>'DO vramci_mc'!H27+'DO z_mc_vramci_prahy'!H27+'DO do_prahy_z_ceska'!H27</f>
        <v>1</v>
      </c>
      <c r="AG27" s="29">
        <f>'DO vramci_mc'!I27+'DO z_mc_vramci_prahy'!I27+'DO do_prahy_z_ceska'!I27</f>
        <v>19</v>
      </c>
      <c r="AH27" s="29">
        <f>'DO vramci_mc'!J27+'DO z_mc_vramci_prahy'!J27+'DO do_prahy_z_ceska'!J27</f>
        <v>4</v>
      </c>
      <c r="AI27" s="29">
        <f>'DO vramci_mc'!K27+'DO z_mc_vramci_prahy'!K27+'DO do_prahy_z_ceska'!K27</f>
        <v>169</v>
      </c>
      <c r="AJ27" s="29">
        <f>'DO vramci_mc'!L27+'DO z_mc_vramci_prahy'!L27+'DO do_prahy_z_ceska'!L27</f>
        <v>4</v>
      </c>
      <c r="AK27" s="29">
        <f>'DO vramci_mc'!M27+'DO z_mc_vramci_prahy'!M27+'DO do_prahy_z_ceska'!M27</f>
        <v>20</v>
      </c>
      <c r="AL27" s="29">
        <f>'DO vramci_mc'!N27+'DO z_mc_vramci_prahy'!N27+'DO do_prahy_z_ceska'!N27</f>
        <v>0</v>
      </c>
      <c r="AM27" s="29">
        <f>'DO vramci_mc'!O27+'DO z_mc_vramci_prahy'!O27+'DO do_prahy_z_ceska'!O27</f>
        <v>39</v>
      </c>
      <c r="AN27" s="29">
        <f>'DO vramci_mc'!P27+'DO z_mc_vramci_prahy'!P27+'DO do_prahy_z_ceska'!P27</f>
        <v>6</v>
      </c>
      <c r="AO27" s="29">
        <f>'DO vramci_mc'!Q27+'DO z_mc_vramci_prahy'!Q27+'DO do_prahy_z_ceska'!Q27</f>
        <v>3</v>
      </c>
      <c r="AP27" s="29">
        <f>'DO vramci_mc'!R27+'DO z_mc_vramci_prahy'!R27+'DO do_prahy_z_ceska'!R27</f>
        <v>3</v>
      </c>
      <c r="AQ27" s="29">
        <f>'DO vramci_mc'!S27+'DO z_mc_vramci_prahy'!S27+'DO do_prahy_z_ceska'!S27</f>
        <v>23</v>
      </c>
      <c r="AR27" s="29">
        <f>'DO vramci_mc'!T27+'DO z_mc_vramci_prahy'!T27+'DO do_prahy_z_ceska'!T27</f>
        <v>6</v>
      </c>
      <c r="AS27" s="29">
        <f>'DO vramci_mc'!U27+'DO z_mc_vramci_prahy'!U27+'DO do_prahy_z_ceska'!U27</f>
        <v>13</v>
      </c>
      <c r="AT27" s="29">
        <f>'DO vramci_mc'!V27+'DO z_mc_vramci_prahy'!V27+'DO do_prahy_z_ceska'!V27</f>
        <v>2</v>
      </c>
      <c r="AU27" s="29">
        <f>'DO vramci_mc'!W27+'DO z_mc_vramci_prahy'!W27+'DO do_prahy_z_ceska'!W27</f>
        <v>4</v>
      </c>
      <c r="AV27" s="29">
        <f>'DO vramci_mc'!X27+'DO z_mc_vramci_prahy'!X27+'DO do_prahy_z_ceska'!X27</f>
        <v>83</v>
      </c>
      <c r="AW27" s="30">
        <f>'DO vramci_mc'!Y27+'DO z_mc_vramci_prahy'!Y27+'DO do_prahy_z_ceska'!Y27</f>
        <v>21</v>
      </c>
    </row>
    <row r="28" spans="2:49" x14ac:dyDescent="0.35">
      <c r="B28" s="13" t="str">
        <f>'DO vramci_mc'!B28</f>
        <v>Praha 21</v>
      </c>
      <c r="C28" s="15">
        <f>'DO vramci_mc'!Z28+'DO z_mc_vramci_prahy'!Z28+'DO do_prahy_z_ceska'!Z28</f>
        <v>727</v>
      </c>
      <c r="D28" s="15">
        <f t="shared" si="0"/>
        <v>232</v>
      </c>
      <c r="E28" s="21">
        <f t="shared" si="9"/>
        <v>0.31911966987620355</v>
      </c>
      <c r="F28" s="20">
        <f t="shared" si="1"/>
        <v>204</v>
      </c>
      <c r="G28" s="21">
        <f t="shared" si="10"/>
        <v>0.28060522696011003</v>
      </c>
      <c r="H28" s="21">
        <f>'DO vramci_mc'!K28/F28</f>
        <v>0.93137254901960786</v>
      </c>
      <c r="I28" s="21">
        <f>'DO z_mc_vramci_prahy'!K28/F28</f>
        <v>6.3725490196078427E-2</v>
      </c>
      <c r="J28" s="71">
        <f t="shared" si="11"/>
        <v>28</v>
      </c>
      <c r="K28" s="21">
        <f>('DO vramci_mc'!I28+'DO vramci_mc'!N28+'DO vramci_mc'!R28+'DO vramci_mc'!U28+'DO vramci_mc'!W28)/J28</f>
        <v>0.7142857142857143</v>
      </c>
      <c r="L28" s="21">
        <f>('DO z_mc_vramci_prahy'!I28+'DO z_mc_vramci_prahy'!N28+'DO z_mc_vramci_prahy'!R28+'DO z_mc_vramci_prahy'!U28+'DO z_mc_vramci_prahy'!W28)/J28</f>
        <v>0.21428571428571427</v>
      </c>
      <c r="M28" s="20">
        <f t="shared" si="2"/>
        <v>21</v>
      </c>
      <c r="N28" s="21">
        <f t="shared" si="12"/>
        <v>2.8885832187070151E-2</v>
      </c>
      <c r="O28" s="20">
        <f t="shared" si="3"/>
        <v>7</v>
      </c>
      <c r="P28" s="21">
        <f t="shared" si="13"/>
        <v>9.6286107290233843E-3</v>
      </c>
      <c r="Q28" s="15">
        <f t="shared" si="4"/>
        <v>198</v>
      </c>
      <c r="R28" s="21">
        <f t="shared" si="14"/>
        <v>0.27235213204951858</v>
      </c>
      <c r="S28" s="15">
        <f t="shared" si="5"/>
        <v>15</v>
      </c>
      <c r="T28" s="21">
        <f t="shared" si="15"/>
        <v>2.0632737276478678E-2</v>
      </c>
      <c r="U28" s="15">
        <f t="shared" si="6"/>
        <v>232</v>
      </c>
      <c r="V28" s="24">
        <f t="shared" si="16"/>
        <v>0.31911966987620355</v>
      </c>
      <c r="W28" s="15">
        <f t="shared" si="7"/>
        <v>0</v>
      </c>
      <c r="X28" s="21">
        <f t="shared" si="17"/>
        <v>0</v>
      </c>
      <c r="Y28" s="15">
        <f t="shared" si="8"/>
        <v>50</v>
      </c>
      <c r="Z28" s="26">
        <f t="shared" si="18"/>
        <v>6.8775790921595595E-2</v>
      </c>
      <c r="AA28" s="29">
        <f>'DO vramci_mc'!C28+'DO z_mc_vramci_prahy'!C28+'DO do_prahy_z_ceska'!C28</f>
        <v>25</v>
      </c>
      <c r="AB28" s="29">
        <f>'DO vramci_mc'!D28+'DO z_mc_vramci_prahy'!D28+'DO do_prahy_z_ceska'!D28</f>
        <v>6</v>
      </c>
      <c r="AC28" s="29">
        <f>'DO vramci_mc'!E28+'DO z_mc_vramci_prahy'!E28+'DO do_prahy_z_ceska'!E28</f>
        <v>155</v>
      </c>
      <c r="AD28" s="29">
        <f>'DO vramci_mc'!F28+'DO z_mc_vramci_prahy'!F28+'DO do_prahy_z_ceska'!F28</f>
        <v>148</v>
      </c>
      <c r="AE28" s="29">
        <f>'DO vramci_mc'!G28+'DO z_mc_vramci_prahy'!G28+'DO do_prahy_z_ceska'!G28</f>
        <v>84</v>
      </c>
      <c r="AF28" s="29">
        <f>'DO vramci_mc'!H28+'DO z_mc_vramci_prahy'!H28+'DO do_prahy_z_ceska'!H28</f>
        <v>0</v>
      </c>
      <c r="AG28" s="29">
        <f>'DO vramci_mc'!I28+'DO z_mc_vramci_prahy'!I28+'DO do_prahy_z_ceska'!I28</f>
        <v>21</v>
      </c>
      <c r="AH28" s="29">
        <f>'DO vramci_mc'!J28+'DO z_mc_vramci_prahy'!J28+'DO do_prahy_z_ceska'!J28</f>
        <v>0</v>
      </c>
      <c r="AI28" s="29">
        <f>'DO vramci_mc'!K28+'DO z_mc_vramci_prahy'!K28+'DO do_prahy_z_ceska'!K28</f>
        <v>204</v>
      </c>
      <c r="AJ28" s="29">
        <f>'DO vramci_mc'!L28+'DO z_mc_vramci_prahy'!L28+'DO do_prahy_z_ceska'!L28</f>
        <v>1</v>
      </c>
      <c r="AK28" s="29">
        <f>'DO vramci_mc'!M28+'DO z_mc_vramci_prahy'!M28+'DO do_prahy_z_ceska'!M28</f>
        <v>6</v>
      </c>
      <c r="AL28" s="29">
        <f>'DO vramci_mc'!N28+'DO z_mc_vramci_prahy'!N28+'DO do_prahy_z_ceska'!N28</f>
        <v>3</v>
      </c>
      <c r="AM28" s="29">
        <f>'DO vramci_mc'!O28+'DO z_mc_vramci_prahy'!O28+'DO do_prahy_z_ceska'!O28</f>
        <v>4</v>
      </c>
      <c r="AN28" s="29">
        <f>'DO vramci_mc'!P28+'DO z_mc_vramci_prahy'!P28+'DO do_prahy_z_ceska'!P28</f>
        <v>1</v>
      </c>
      <c r="AO28" s="29">
        <f>'DO vramci_mc'!Q28+'DO z_mc_vramci_prahy'!Q28+'DO do_prahy_z_ceska'!Q28</f>
        <v>0</v>
      </c>
      <c r="AP28" s="29">
        <f>'DO vramci_mc'!R28+'DO z_mc_vramci_prahy'!R28+'DO do_prahy_z_ceska'!R28</f>
        <v>0</v>
      </c>
      <c r="AQ28" s="29">
        <f>'DO vramci_mc'!S28+'DO z_mc_vramci_prahy'!S28+'DO do_prahy_z_ceska'!S28</f>
        <v>3</v>
      </c>
      <c r="AR28" s="29">
        <f>'DO vramci_mc'!T28+'DO z_mc_vramci_prahy'!T28+'DO do_prahy_z_ceska'!T28</f>
        <v>11</v>
      </c>
      <c r="AS28" s="29">
        <f>'DO vramci_mc'!U28+'DO z_mc_vramci_prahy'!U28+'DO do_prahy_z_ceska'!U28</f>
        <v>4</v>
      </c>
      <c r="AT28" s="29">
        <f>'DO vramci_mc'!V28+'DO z_mc_vramci_prahy'!V28+'DO do_prahy_z_ceska'!V28</f>
        <v>1</v>
      </c>
      <c r="AU28" s="29">
        <f>'DO vramci_mc'!W28+'DO z_mc_vramci_prahy'!W28+'DO do_prahy_z_ceska'!W28</f>
        <v>0</v>
      </c>
      <c r="AV28" s="29">
        <f>'DO vramci_mc'!X28+'DO z_mc_vramci_prahy'!X28+'DO do_prahy_z_ceska'!X28</f>
        <v>33</v>
      </c>
      <c r="AW28" s="30">
        <f>'DO vramci_mc'!Y28+'DO z_mc_vramci_prahy'!Y28+'DO do_prahy_z_ceska'!Y28</f>
        <v>17</v>
      </c>
    </row>
    <row r="29" spans="2:49" x14ac:dyDescent="0.35">
      <c r="B29" s="13" t="str">
        <f>'DO vramci_mc'!B29</f>
        <v>Praha-Vinoř</v>
      </c>
      <c r="C29" s="15">
        <f>'DO vramci_mc'!Z29+'DO z_mc_vramci_prahy'!Z29+'DO do_prahy_z_ceska'!Z29</f>
        <v>536</v>
      </c>
      <c r="D29" s="15">
        <f t="shared" si="0"/>
        <v>116</v>
      </c>
      <c r="E29" s="21">
        <f t="shared" si="9"/>
        <v>0.21641791044776118</v>
      </c>
      <c r="F29" s="20">
        <f t="shared" si="1"/>
        <v>109</v>
      </c>
      <c r="G29" s="21">
        <f t="shared" si="10"/>
        <v>0.20335820895522388</v>
      </c>
      <c r="H29" s="21">
        <f>'DO vramci_mc'!K29/F29</f>
        <v>0.85321100917431192</v>
      </c>
      <c r="I29" s="21">
        <f>'DO z_mc_vramci_prahy'!K29/F29</f>
        <v>9.1743119266055051E-3</v>
      </c>
      <c r="J29" s="71">
        <f t="shared" si="11"/>
        <v>7</v>
      </c>
      <c r="K29" s="21">
        <f>('DO vramci_mc'!I29+'DO vramci_mc'!N29+'DO vramci_mc'!R29+'DO vramci_mc'!U29+'DO vramci_mc'!W29)/J29</f>
        <v>0.14285714285714285</v>
      </c>
      <c r="L29" s="21">
        <f>('DO z_mc_vramci_prahy'!I29+'DO z_mc_vramci_prahy'!N29+'DO z_mc_vramci_prahy'!R29+'DO z_mc_vramci_prahy'!U29+'DO z_mc_vramci_prahy'!W29)/J29</f>
        <v>0.5714285714285714</v>
      </c>
      <c r="M29" s="20">
        <f t="shared" si="2"/>
        <v>5</v>
      </c>
      <c r="N29" s="21">
        <f t="shared" si="12"/>
        <v>9.3283582089552231E-3</v>
      </c>
      <c r="O29" s="20">
        <f t="shared" si="3"/>
        <v>2</v>
      </c>
      <c r="P29" s="21">
        <f t="shared" si="13"/>
        <v>3.7313432835820895E-3</v>
      </c>
      <c r="Q29" s="15">
        <f t="shared" si="4"/>
        <v>150</v>
      </c>
      <c r="R29" s="21">
        <f t="shared" si="14"/>
        <v>0.27985074626865669</v>
      </c>
      <c r="S29" s="15">
        <f t="shared" si="5"/>
        <v>9</v>
      </c>
      <c r="T29" s="21">
        <f t="shared" si="15"/>
        <v>1.6791044776119403E-2</v>
      </c>
      <c r="U29" s="15">
        <f t="shared" si="6"/>
        <v>228</v>
      </c>
      <c r="V29" s="24">
        <f t="shared" si="16"/>
        <v>0.42537313432835822</v>
      </c>
      <c r="W29" s="15">
        <f t="shared" si="7"/>
        <v>0</v>
      </c>
      <c r="X29" s="21">
        <f t="shared" si="17"/>
        <v>0</v>
      </c>
      <c r="Y29" s="15">
        <f t="shared" si="8"/>
        <v>33</v>
      </c>
      <c r="Z29" s="26">
        <f t="shared" si="18"/>
        <v>6.1567164179104475E-2</v>
      </c>
      <c r="AA29" s="29">
        <f>'DO vramci_mc'!C29+'DO z_mc_vramci_prahy'!C29+'DO do_prahy_z_ceska'!C29</f>
        <v>23</v>
      </c>
      <c r="AB29" s="29">
        <f>'DO vramci_mc'!D29+'DO z_mc_vramci_prahy'!D29+'DO do_prahy_z_ceska'!D29</f>
        <v>5</v>
      </c>
      <c r="AC29" s="29">
        <f>'DO vramci_mc'!E29+'DO z_mc_vramci_prahy'!E29+'DO do_prahy_z_ceska'!E29</f>
        <v>108</v>
      </c>
      <c r="AD29" s="29">
        <f>'DO vramci_mc'!F29+'DO z_mc_vramci_prahy'!F29+'DO do_prahy_z_ceska'!F29</f>
        <v>203</v>
      </c>
      <c r="AE29" s="29">
        <f>'DO vramci_mc'!G29+'DO z_mc_vramci_prahy'!G29+'DO do_prahy_z_ceska'!G29</f>
        <v>25</v>
      </c>
      <c r="AF29" s="29">
        <f>'DO vramci_mc'!H29+'DO z_mc_vramci_prahy'!H29+'DO do_prahy_z_ceska'!H29</f>
        <v>0</v>
      </c>
      <c r="AG29" s="29">
        <f>'DO vramci_mc'!I29+'DO z_mc_vramci_prahy'!I29+'DO do_prahy_z_ceska'!I29</f>
        <v>5</v>
      </c>
      <c r="AH29" s="29">
        <f>'DO vramci_mc'!J29+'DO z_mc_vramci_prahy'!J29+'DO do_prahy_z_ceska'!J29</f>
        <v>0</v>
      </c>
      <c r="AI29" s="29">
        <f>'DO vramci_mc'!K29+'DO z_mc_vramci_prahy'!K29+'DO do_prahy_z_ceska'!K29</f>
        <v>109</v>
      </c>
      <c r="AJ29" s="29">
        <f>'DO vramci_mc'!L29+'DO z_mc_vramci_prahy'!L29+'DO do_prahy_z_ceska'!L29</f>
        <v>0</v>
      </c>
      <c r="AK29" s="29">
        <f>'DO vramci_mc'!M29+'DO z_mc_vramci_prahy'!M29+'DO do_prahy_z_ceska'!M29</f>
        <v>10</v>
      </c>
      <c r="AL29" s="29">
        <f>'DO vramci_mc'!N29+'DO z_mc_vramci_prahy'!N29+'DO do_prahy_z_ceska'!N29</f>
        <v>0</v>
      </c>
      <c r="AM29" s="29">
        <f>'DO vramci_mc'!O29+'DO z_mc_vramci_prahy'!O29+'DO do_prahy_z_ceska'!O29</f>
        <v>4</v>
      </c>
      <c r="AN29" s="29">
        <f>'DO vramci_mc'!P29+'DO z_mc_vramci_prahy'!P29+'DO do_prahy_z_ceska'!P29</f>
        <v>0</v>
      </c>
      <c r="AO29" s="29">
        <f>'DO vramci_mc'!Q29+'DO z_mc_vramci_prahy'!Q29+'DO do_prahy_z_ceska'!Q29</f>
        <v>0</v>
      </c>
      <c r="AP29" s="29">
        <f>'DO vramci_mc'!R29+'DO z_mc_vramci_prahy'!R29+'DO do_prahy_z_ceska'!R29</f>
        <v>0</v>
      </c>
      <c r="AQ29" s="29">
        <f>'DO vramci_mc'!S29+'DO z_mc_vramci_prahy'!S29+'DO do_prahy_z_ceska'!S29</f>
        <v>6</v>
      </c>
      <c r="AR29" s="29">
        <f>'DO vramci_mc'!T29+'DO z_mc_vramci_prahy'!T29+'DO do_prahy_z_ceska'!T29</f>
        <v>3</v>
      </c>
      <c r="AS29" s="29">
        <f>'DO vramci_mc'!U29+'DO z_mc_vramci_prahy'!U29+'DO do_prahy_z_ceska'!U29</f>
        <v>2</v>
      </c>
      <c r="AT29" s="29">
        <f>'DO vramci_mc'!V29+'DO z_mc_vramci_prahy'!V29+'DO do_prahy_z_ceska'!V29</f>
        <v>0</v>
      </c>
      <c r="AU29" s="29">
        <f>'DO vramci_mc'!W29+'DO z_mc_vramci_prahy'!W29+'DO do_prahy_z_ceska'!W29</f>
        <v>0</v>
      </c>
      <c r="AV29" s="29">
        <f>'DO vramci_mc'!X29+'DO z_mc_vramci_prahy'!X29+'DO do_prahy_z_ceska'!X29</f>
        <v>27</v>
      </c>
      <c r="AW29" s="30">
        <f>'DO vramci_mc'!Y29+'DO z_mc_vramci_prahy'!Y29+'DO do_prahy_z_ceska'!Y29</f>
        <v>6</v>
      </c>
    </row>
    <row r="30" spans="2:49" x14ac:dyDescent="0.35">
      <c r="B30" s="13" t="str">
        <f>'DO vramci_mc'!B30</f>
        <v>Praha-Lipence</v>
      </c>
      <c r="C30" s="15">
        <f>'DO vramci_mc'!Z30+'DO z_mc_vramci_prahy'!Z30+'DO do_prahy_z_ceska'!Z30</f>
        <v>2726</v>
      </c>
      <c r="D30" s="15">
        <f t="shared" si="0"/>
        <v>350</v>
      </c>
      <c r="E30" s="21">
        <f t="shared" si="9"/>
        <v>0.12839325018341893</v>
      </c>
      <c r="F30" s="20">
        <f t="shared" si="1"/>
        <v>321</v>
      </c>
      <c r="G30" s="21">
        <f t="shared" si="10"/>
        <v>0.11775495231107851</v>
      </c>
      <c r="H30" s="21">
        <f>'DO vramci_mc'!K30/F30</f>
        <v>8.4112149532710276E-2</v>
      </c>
      <c r="I30" s="21">
        <f>'DO z_mc_vramci_prahy'!K30/F30</f>
        <v>0.88785046728971961</v>
      </c>
      <c r="J30" s="71">
        <f t="shared" si="11"/>
        <v>29</v>
      </c>
      <c r="K30" s="21">
        <f>('DO vramci_mc'!I30+'DO vramci_mc'!N30+'DO vramci_mc'!R30+'DO vramci_mc'!U30+'DO vramci_mc'!W30)/J30</f>
        <v>0.10344827586206896</v>
      </c>
      <c r="L30" s="21">
        <f>('DO z_mc_vramci_prahy'!I30+'DO z_mc_vramci_prahy'!N30+'DO z_mc_vramci_prahy'!R30+'DO z_mc_vramci_prahy'!U30+'DO z_mc_vramci_prahy'!W30)/J30</f>
        <v>0.72413793103448276</v>
      </c>
      <c r="M30" s="20">
        <f t="shared" si="2"/>
        <v>13</v>
      </c>
      <c r="N30" s="21">
        <f t="shared" si="12"/>
        <v>4.7688921496698462E-3</v>
      </c>
      <c r="O30" s="20">
        <f t="shared" si="3"/>
        <v>16</v>
      </c>
      <c r="P30" s="21">
        <f t="shared" si="13"/>
        <v>5.8694057226705799E-3</v>
      </c>
      <c r="Q30" s="15">
        <f t="shared" si="4"/>
        <v>1502</v>
      </c>
      <c r="R30" s="21">
        <f t="shared" si="14"/>
        <v>0.55099046221570069</v>
      </c>
      <c r="S30" s="15">
        <f t="shared" si="5"/>
        <v>113</v>
      </c>
      <c r="T30" s="21">
        <f t="shared" si="15"/>
        <v>4.1452677916360967E-2</v>
      </c>
      <c r="U30" s="15">
        <f t="shared" si="6"/>
        <v>606</v>
      </c>
      <c r="V30" s="24">
        <f t="shared" si="16"/>
        <v>0.2223037417461482</v>
      </c>
      <c r="W30" s="15">
        <f t="shared" si="7"/>
        <v>4</v>
      </c>
      <c r="X30" s="21">
        <f t="shared" si="17"/>
        <v>1.467351430667645E-3</v>
      </c>
      <c r="Y30" s="15">
        <f t="shared" si="8"/>
        <v>151</v>
      </c>
      <c r="Z30" s="26">
        <f t="shared" si="18"/>
        <v>5.5392516507703597E-2</v>
      </c>
      <c r="AA30" s="29">
        <f>'DO vramci_mc'!C30+'DO z_mc_vramci_prahy'!C30+'DO do_prahy_z_ceska'!C30</f>
        <v>113</v>
      </c>
      <c r="AB30" s="29">
        <f>'DO vramci_mc'!D30+'DO z_mc_vramci_prahy'!D30+'DO do_prahy_z_ceska'!D30</f>
        <v>66</v>
      </c>
      <c r="AC30" s="29">
        <f>'DO vramci_mc'!E30+'DO z_mc_vramci_prahy'!E30+'DO do_prahy_z_ceska'!E30</f>
        <v>1176</v>
      </c>
      <c r="AD30" s="29">
        <f>'DO vramci_mc'!F30+'DO z_mc_vramci_prahy'!F30+'DO do_prahy_z_ceska'!F30</f>
        <v>511</v>
      </c>
      <c r="AE30" s="29">
        <f>'DO vramci_mc'!G30+'DO z_mc_vramci_prahy'!G30+'DO do_prahy_z_ceska'!G30</f>
        <v>95</v>
      </c>
      <c r="AF30" s="29">
        <f>'DO vramci_mc'!H30+'DO z_mc_vramci_prahy'!H30+'DO do_prahy_z_ceska'!H30</f>
        <v>4</v>
      </c>
      <c r="AG30" s="29">
        <f>'DO vramci_mc'!I30+'DO z_mc_vramci_prahy'!I30+'DO do_prahy_z_ceska'!I30</f>
        <v>13</v>
      </c>
      <c r="AH30" s="29">
        <f>'DO vramci_mc'!J30+'DO z_mc_vramci_prahy'!J30+'DO do_prahy_z_ceska'!J30</f>
        <v>10</v>
      </c>
      <c r="AI30" s="29">
        <f>'DO vramci_mc'!K30+'DO z_mc_vramci_prahy'!K30+'DO do_prahy_z_ceska'!K30</f>
        <v>321</v>
      </c>
      <c r="AJ30" s="29">
        <f>'DO vramci_mc'!L30+'DO z_mc_vramci_prahy'!L30+'DO do_prahy_z_ceska'!L30</f>
        <v>6</v>
      </c>
      <c r="AK30" s="29">
        <f>'DO vramci_mc'!M30+'DO z_mc_vramci_prahy'!M30+'DO do_prahy_z_ceska'!M30</f>
        <v>74</v>
      </c>
      <c r="AL30" s="29">
        <f>'DO vramci_mc'!N30+'DO z_mc_vramci_prahy'!N30+'DO do_prahy_z_ceska'!N30</f>
        <v>0</v>
      </c>
      <c r="AM30" s="29">
        <f>'DO vramci_mc'!O30+'DO z_mc_vramci_prahy'!O30+'DO do_prahy_z_ceska'!O30</f>
        <v>56</v>
      </c>
      <c r="AN30" s="29">
        <f>'DO vramci_mc'!P30+'DO z_mc_vramci_prahy'!P30+'DO do_prahy_z_ceska'!P30</f>
        <v>7</v>
      </c>
      <c r="AO30" s="29">
        <f>'DO vramci_mc'!Q30+'DO z_mc_vramci_prahy'!Q30+'DO do_prahy_z_ceska'!Q30</f>
        <v>10</v>
      </c>
      <c r="AP30" s="29">
        <f>'DO vramci_mc'!R30+'DO z_mc_vramci_prahy'!R30+'DO do_prahy_z_ceska'!R30</f>
        <v>0</v>
      </c>
      <c r="AQ30" s="29">
        <f>'DO vramci_mc'!S30+'DO z_mc_vramci_prahy'!S30+'DO do_prahy_z_ceska'!S30</f>
        <v>64</v>
      </c>
      <c r="AR30" s="29">
        <f>'DO vramci_mc'!T30+'DO z_mc_vramci_prahy'!T30+'DO do_prahy_z_ceska'!T30</f>
        <v>32</v>
      </c>
      <c r="AS30" s="29">
        <f>'DO vramci_mc'!U30+'DO z_mc_vramci_prahy'!U30+'DO do_prahy_z_ceska'!U30</f>
        <v>15</v>
      </c>
      <c r="AT30" s="29">
        <f>'DO vramci_mc'!V30+'DO z_mc_vramci_prahy'!V30+'DO do_prahy_z_ceska'!V30</f>
        <v>11</v>
      </c>
      <c r="AU30" s="29">
        <f>'DO vramci_mc'!W30+'DO z_mc_vramci_prahy'!W30+'DO do_prahy_z_ceska'!W30</f>
        <v>1</v>
      </c>
      <c r="AV30" s="29">
        <f>'DO vramci_mc'!X30+'DO z_mc_vramci_prahy'!X30+'DO do_prahy_z_ceska'!X30</f>
        <v>98</v>
      </c>
      <c r="AW30" s="30">
        <f>'DO vramci_mc'!Y30+'DO z_mc_vramci_prahy'!Y30+'DO do_prahy_z_ceska'!Y30</f>
        <v>43</v>
      </c>
    </row>
    <row r="31" spans="2:49" x14ac:dyDescent="0.35">
      <c r="B31" s="13" t="str">
        <f>'DO vramci_mc'!B31</f>
        <v>Praha-Lochkov</v>
      </c>
      <c r="C31" s="15">
        <f>'DO vramci_mc'!Z31+'DO z_mc_vramci_prahy'!Z31+'DO do_prahy_z_ceska'!Z31</f>
        <v>28</v>
      </c>
      <c r="D31" s="15">
        <f t="shared" si="0"/>
        <v>5</v>
      </c>
      <c r="E31" s="21">
        <f t="shared" si="9"/>
        <v>0.17857142857142858</v>
      </c>
      <c r="F31" s="20">
        <f t="shared" si="1"/>
        <v>5</v>
      </c>
      <c r="G31" s="21">
        <f t="shared" si="10"/>
        <v>0.17857142857142858</v>
      </c>
      <c r="H31" s="21">
        <f>'DO vramci_mc'!K31/F31</f>
        <v>0.6</v>
      </c>
      <c r="I31" s="21">
        <f>'DO z_mc_vramci_prahy'!K31/F31</f>
        <v>0.2</v>
      </c>
      <c r="J31" s="71">
        <f t="shared" si="11"/>
        <v>0</v>
      </c>
      <c r="K31" s="21" t="e">
        <f>('DO vramci_mc'!I31+'DO vramci_mc'!N31+'DO vramci_mc'!R31+'DO vramci_mc'!U31+'DO vramci_mc'!W31)/J31</f>
        <v>#DIV/0!</v>
      </c>
      <c r="L31" s="21" t="e">
        <f>('DO z_mc_vramci_prahy'!I31+'DO z_mc_vramci_prahy'!N31+'DO z_mc_vramci_prahy'!R31+'DO z_mc_vramci_prahy'!U31+'DO z_mc_vramci_prahy'!W31)/J31</f>
        <v>#DIV/0!</v>
      </c>
      <c r="M31" s="20">
        <f t="shared" si="2"/>
        <v>0</v>
      </c>
      <c r="N31" s="21">
        <f t="shared" si="12"/>
        <v>0</v>
      </c>
      <c r="O31" s="20">
        <f t="shared" si="3"/>
        <v>0</v>
      </c>
      <c r="P31" s="21">
        <f t="shared" si="13"/>
        <v>0</v>
      </c>
      <c r="Q31" s="15">
        <f t="shared" si="4"/>
        <v>4</v>
      </c>
      <c r="R31" s="21">
        <f t="shared" si="14"/>
        <v>0.14285714285714285</v>
      </c>
      <c r="S31" s="15">
        <f t="shared" si="5"/>
        <v>0</v>
      </c>
      <c r="T31" s="21">
        <f t="shared" si="15"/>
        <v>0</v>
      </c>
      <c r="U31" s="15">
        <f t="shared" si="6"/>
        <v>18</v>
      </c>
      <c r="V31" s="24">
        <f t="shared" si="16"/>
        <v>0.6428571428571429</v>
      </c>
      <c r="W31" s="15">
        <f t="shared" si="7"/>
        <v>0</v>
      </c>
      <c r="X31" s="21">
        <f t="shared" si="17"/>
        <v>0</v>
      </c>
      <c r="Y31" s="15">
        <f t="shared" si="8"/>
        <v>1</v>
      </c>
      <c r="Z31" s="26">
        <f t="shared" si="18"/>
        <v>3.5714285714285712E-2</v>
      </c>
      <c r="AA31" s="29">
        <f>'DO vramci_mc'!C31+'DO z_mc_vramci_prahy'!C31+'DO do_prahy_z_ceska'!C31</f>
        <v>0</v>
      </c>
      <c r="AB31" s="29">
        <f>'DO vramci_mc'!D31+'DO z_mc_vramci_prahy'!D31+'DO do_prahy_z_ceska'!D31</f>
        <v>0</v>
      </c>
      <c r="AC31" s="29">
        <f>'DO vramci_mc'!E31+'DO z_mc_vramci_prahy'!E31+'DO do_prahy_z_ceska'!E31</f>
        <v>4</v>
      </c>
      <c r="AD31" s="29">
        <f>'DO vramci_mc'!F31+'DO z_mc_vramci_prahy'!F31+'DO do_prahy_z_ceska'!F31</f>
        <v>18</v>
      </c>
      <c r="AE31" s="29">
        <f>'DO vramci_mc'!G31+'DO z_mc_vramci_prahy'!G31+'DO do_prahy_z_ceska'!G31</f>
        <v>0</v>
      </c>
      <c r="AF31" s="29">
        <f>'DO vramci_mc'!H31+'DO z_mc_vramci_prahy'!H31+'DO do_prahy_z_ceska'!H31</f>
        <v>0</v>
      </c>
      <c r="AG31" s="29">
        <f>'DO vramci_mc'!I31+'DO z_mc_vramci_prahy'!I31+'DO do_prahy_z_ceska'!I31</f>
        <v>0</v>
      </c>
      <c r="AH31" s="29">
        <f>'DO vramci_mc'!J31+'DO z_mc_vramci_prahy'!J31+'DO do_prahy_z_ceska'!J31</f>
        <v>0</v>
      </c>
      <c r="AI31" s="29">
        <f>'DO vramci_mc'!K31+'DO z_mc_vramci_prahy'!K31+'DO do_prahy_z_ceska'!K31</f>
        <v>5</v>
      </c>
      <c r="AJ31" s="29">
        <f>'DO vramci_mc'!L31+'DO z_mc_vramci_prahy'!L31+'DO do_prahy_z_ceska'!L31</f>
        <v>0</v>
      </c>
      <c r="AK31" s="29">
        <f>'DO vramci_mc'!M31+'DO z_mc_vramci_prahy'!M31+'DO do_prahy_z_ceska'!M31</f>
        <v>0</v>
      </c>
      <c r="AL31" s="29">
        <f>'DO vramci_mc'!N31+'DO z_mc_vramci_prahy'!N31+'DO do_prahy_z_ceska'!N31</f>
        <v>0</v>
      </c>
      <c r="AM31" s="29">
        <f>'DO vramci_mc'!O31+'DO z_mc_vramci_prahy'!O31+'DO do_prahy_z_ceska'!O31</f>
        <v>0</v>
      </c>
      <c r="AN31" s="29">
        <f>'DO vramci_mc'!P31+'DO z_mc_vramci_prahy'!P31+'DO do_prahy_z_ceska'!P31</f>
        <v>0</v>
      </c>
      <c r="AO31" s="29">
        <f>'DO vramci_mc'!Q31+'DO z_mc_vramci_prahy'!Q31+'DO do_prahy_z_ceska'!Q31</f>
        <v>0</v>
      </c>
      <c r="AP31" s="29">
        <f>'DO vramci_mc'!R31+'DO z_mc_vramci_prahy'!R31+'DO do_prahy_z_ceska'!R31</f>
        <v>0</v>
      </c>
      <c r="AQ31" s="29">
        <f>'DO vramci_mc'!S31+'DO z_mc_vramci_prahy'!S31+'DO do_prahy_z_ceska'!S31</f>
        <v>0</v>
      </c>
      <c r="AR31" s="29">
        <f>'DO vramci_mc'!T31+'DO z_mc_vramci_prahy'!T31+'DO do_prahy_z_ceska'!T31</f>
        <v>0</v>
      </c>
      <c r="AS31" s="29">
        <f>'DO vramci_mc'!U31+'DO z_mc_vramci_prahy'!U31+'DO do_prahy_z_ceska'!U31</f>
        <v>0</v>
      </c>
      <c r="AT31" s="29">
        <f>'DO vramci_mc'!V31+'DO z_mc_vramci_prahy'!V31+'DO do_prahy_z_ceska'!V31</f>
        <v>0</v>
      </c>
      <c r="AU31" s="29">
        <f>'DO vramci_mc'!W31+'DO z_mc_vramci_prahy'!W31+'DO do_prahy_z_ceska'!W31</f>
        <v>0</v>
      </c>
      <c r="AV31" s="29">
        <f>'DO vramci_mc'!X31+'DO z_mc_vramci_prahy'!X31+'DO do_prahy_z_ceska'!X31</f>
        <v>1</v>
      </c>
      <c r="AW31" s="30">
        <f>'DO vramci_mc'!Y31+'DO z_mc_vramci_prahy'!Y31+'DO do_prahy_z_ceska'!Y31</f>
        <v>0</v>
      </c>
    </row>
    <row r="32" spans="2:49" x14ac:dyDescent="0.35">
      <c r="B32" s="13" t="str">
        <f>'DO vramci_mc'!B32</f>
        <v>Praha-Přední Kopanina</v>
      </c>
      <c r="C32" s="15">
        <f>'DO vramci_mc'!Z32+'DO z_mc_vramci_prahy'!Z32+'DO do_prahy_z_ceska'!Z32</f>
        <v>31</v>
      </c>
      <c r="D32" s="15">
        <f t="shared" si="0"/>
        <v>7</v>
      </c>
      <c r="E32" s="21">
        <f t="shared" si="9"/>
        <v>0.22580645161290322</v>
      </c>
      <c r="F32" s="20">
        <f t="shared" si="1"/>
        <v>5</v>
      </c>
      <c r="G32" s="21">
        <f t="shared" si="10"/>
        <v>0.16129032258064516</v>
      </c>
      <c r="H32" s="21">
        <f>'DO vramci_mc'!K32/F32</f>
        <v>1</v>
      </c>
      <c r="I32" s="21">
        <f>'DO z_mc_vramci_prahy'!K32/F32</f>
        <v>0</v>
      </c>
      <c r="J32" s="71">
        <f t="shared" si="11"/>
        <v>2</v>
      </c>
      <c r="K32" s="21">
        <f>('DO vramci_mc'!I32+'DO vramci_mc'!N32+'DO vramci_mc'!R32+'DO vramci_mc'!U32+'DO vramci_mc'!W32)/J32</f>
        <v>0</v>
      </c>
      <c r="L32" s="21">
        <f>('DO z_mc_vramci_prahy'!I32+'DO z_mc_vramci_prahy'!N32+'DO z_mc_vramci_prahy'!R32+'DO z_mc_vramci_prahy'!U32+'DO z_mc_vramci_prahy'!W32)/J32</f>
        <v>0.5</v>
      </c>
      <c r="M32" s="20">
        <f t="shared" si="2"/>
        <v>2</v>
      </c>
      <c r="N32" s="21">
        <f t="shared" si="12"/>
        <v>6.4516129032258063E-2</v>
      </c>
      <c r="O32" s="20">
        <f t="shared" si="3"/>
        <v>0</v>
      </c>
      <c r="P32" s="21">
        <f t="shared" si="13"/>
        <v>0</v>
      </c>
      <c r="Q32" s="15">
        <f t="shared" si="4"/>
        <v>4</v>
      </c>
      <c r="R32" s="21">
        <f t="shared" si="14"/>
        <v>0.12903225806451613</v>
      </c>
      <c r="S32" s="15">
        <f t="shared" si="5"/>
        <v>1</v>
      </c>
      <c r="T32" s="21">
        <f t="shared" si="15"/>
        <v>3.2258064516129031E-2</v>
      </c>
      <c r="U32" s="15">
        <f t="shared" si="6"/>
        <v>17</v>
      </c>
      <c r="V32" s="24">
        <f t="shared" si="16"/>
        <v>0.54838709677419351</v>
      </c>
      <c r="W32" s="15">
        <f t="shared" si="7"/>
        <v>0</v>
      </c>
      <c r="X32" s="21">
        <f t="shared" si="17"/>
        <v>0</v>
      </c>
      <c r="Y32" s="15">
        <f t="shared" si="8"/>
        <v>2</v>
      </c>
      <c r="Z32" s="26">
        <f t="shared" si="18"/>
        <v>6.4516129032258063E-2</v>
      </c>
      <c r="AA32" s="29">
        <f>'DO vramci_mc'!C32+'DO z_mc_vramci_prahy'!C32+'DO do_prahy_z_ceska'!C32</f>
        <v>0</v>
      </c>
      <c r="AB32" s="29">
        <f>'DO vramci_mc'!D32+'DO z_mc_vramci_prahy'!D32+'DO do_prahy_z_ceska'!D32</f>
        <v>0</v>
      </c>
      <c r="AC32" s="29">
        <f>'DO vramci_mc'!E32+'DO z_mc_vramci_prahy'!E32+'DO do_prahy_z_ceska'!E32</f>
        <v>4</v>
      </c>
      <c r="AD32" s="29">
        <f>'DO vramci_mc'!F32+'DO z_mc_vramci_prahy'!F32+'DO do_prahy_z_ceska'!F32</f>
        <v>16</v>
      </c>
      <c r="AE32" s="29">
        <f>'DO vramci_mc'!G32+'DO z_mc_vramci_prahy'!G32+'DO do_prahy_z_ceska'!G32</f>
        <v>1</v>
      </c>
      <c r="AF32" s="29">
        <f>'DO vramci_mc'!H32+'DO z_mc_vramci_prahy'!H32+'DO do_prahy_z_ceska'!H32</f>
        <v>0</v>
      </c>
      <c r="AG32" s="29">
        <f>'DO vramci_mc'!I32+'DO z_mc_vramci_prahy'!I32+'DO do_prahy_z_ceska'!I32</f>
        <v>2</v>
      </c>
      <c r="AH32" s="29">
        <f>'DO vramci_mc'!J32+'DO z_mc_vramci_prahy'!J32+'DO do_prahy_z_ceska'!J32</f>
        <v>0</v>
      </c>
      <c r="AI32" s="29">
        <f>'DO vramci_mc'!K32+'DO z_mc_vramci_prahy'!K32+'DO do_prahy_z_ceska'!K32</f>
        <v>5</v>
      </c>
      <c r="AJ32" s="29">
        <f>'DO vramci_mc'!L32+'DO z_mc_vramci_prahy'!L32+'DO do_prahy_z_ceska'!L32</f>
        <v>0</v>
      </c>
      <c r="AK32" s="29">
        <f>'DO vramci_mc'!M32+'DO z_mc_vramci_prahy'!M32+'DO do_prahy_z_ceska'!M32</f>
        <v>0</v>
      </c>
      <c r="AL32" s="29">
        <f>'DO vramci_mc'!N32+'DO z_mc_vramci_prahy'!N32+'DO do_prahy_z_ceska'!N32</f>
        <v>0</v>
      </c>
      <c r="AM32" s="29">
        <f>'DO vramci_mc'!O32+'DO z_mc_vramci_prahy'!O32+'DO do_prahy_z_ceska'!O32</f>
        <v>0</v>
      </c>
      <c r="AN32" s="29">
        <f>'DO vramci_mc'!P32+'DO z_mc_vramci_prahy'!P32+'DO do_prahy_z_ceska'!P32</f>
        <v>0</v>
      </c>
      <c r="AO32" s="29">
        <f>'DO vramci_mc'!Q32+'DO z_mc_vramci_prahy'!Q32+'DO do_prahy_z_ceska'!Q32</f>
        <v>0</v>
      </c>
      <c r="AP32" s="29">
        <f>'DO vramci_mc'!R32+'DO z_mc_vramci_prahy'!R32+'DO do_prahy_z_ceska'!R32</f>
        <v>0</v>
      </c>
      <c r="AQ32" s="29">
        <f>'DO vramci_mc'!S32+'DO z_mc_vramci_prahy'!S32+'DO do_prahy_z_ceska'!S32</f>
        <v>0</v>
      </c>
      <c r="AR32" s="29">
        <f>'DO vramci_mc'!T32+'DO z_mc_vramci_prahy'!T32+'DO do_prahy_z_ceska'!T32</f>
        <v>1</v>
      </c>
      <c r="AS32" s="29">
        <f>'DO vramci_mc'!U32+'DO z_mc_vramci_prahy'!U32+'DO do_prahy_z_ceska'!U32</f>
        <v>0</v>
      </c>
      <c r="AT32" s="29">
        <f>'DO vramci_mc'!V32+'DO z_mc_vramci_prahy'!V32+'DO do_prahy_z_ceska'!V32</f>
        <v>0</v>
      </c>
      <c r="AU32" s="29">
        <f>'DO vramci_mc'!W32+'DO z_mc_vramci_prahy'!W32+'DO do_prahy_z_ceska'!W32</f>
        <v>0</v>
      </c>
      <c r="AV32" s="29">
        <f>'DO vramci_mc'!X32+'DO z_mc_vramci_prahy'!X32+'DO do_prahy_z_ceska'!X32</f>
        <v>1</v>
      </c>
      <c r="AW32" s="30">
        <f>'DO vramci_mc'!Y32+'DO z_mc_vramci_prahy'!Y32+'DO do_prahy_z_ceska'!Y32</f>
        <v>1</v>
      </c>
    </row>
    <row r="33" spans="2:49" x14ac:dyDescent="0.35">
      <c r="B33" s="13" t="str">
        <f>'DO vramci_mc'!B33</f>
        <v>Praha 16</v>
      </c>
      <c r="C33" s="15">
        <f>'DO vramci_mc'!Z33+'DO z_mc_vramci_prahy'!Z33+'DO do_prahy_z_ceska'!Z33</f>
        <v>1570</v>
      </c>
      <c r="D33" s="15">
        <f t="shared" si="0"/>
        <v>284</v>
      </c>
      <c r="E33" s="21">
        <f t="shared" si="9"/>
        <v>0.18089171974522292</v>
      </c>
      <c r="F33" s="20">
        <f t="shared" si="1"/>
        <v>255</v>
      </c>
      <c r="G33" s="21">
        <f t="shared" si="10"/>
        <v>0.16242038216560509</v>
      </c>
      <c r="H33" s="21">
        <f>'DO vramci_mc'!K33/F33</f>
        <v>0.96078431372549022</v>
      </c>
      <c r="I33" s="21">
        <f>'DO z_mc_vramci_prahy'!K33/F33</f>
        <v>1.5686274509803921E-2</v>
      </c>
      <c r="J33" s="71">
        <f t="shared" si="11"/>
        <v>29</v>
      </c>
      <c r="K33" s="21">
        <f>('DO vramci_mc'!I33+'DO vramci_mc'!N33+'DO vramci_mc'!R33+'DO vramci_mc'!U33+'DO vramci_mc'!W33)/J33</f>
        <v>0.41379310344827586</v>
      </c>
      <c r="L33" s="21">
        <f>('DO z_mc_vramci_prahy'!I33+'DO z_mc_vramci_prahy'!N33+'DO z_mc_vramci_prahy'!R33+'DO z_mc_vramci_prahy'!U33+'DO z_mc_vramci_prahy'!W33)/J33</f>
        <v>0.44827586206896552</v>
      </c>
      <c r="M33" s="20">
        <f t="shared" si="2"/>
        <v>20</v>
      </c>
      <c r="N33" s="21">
        <f t="shared" si="12"/>
        <v>1.2738853503184714E-2</v>
      </c>
      <c r="O33" s="20">
        <f t="shared" si="3"/>
        <v>9</v>
      </c>
      <c r="P33" s="21">
        <f t="shared" si="13"/>
        <v>5.7324840764331206E-3</v>
      </c>
      <c r="Q33" s="15">
        <f t="shared" si="4"/>
        <v>576</v>
      </c>
      <c r="R33" s="21">
        <f t="shared" si="14"/>
        <v>0.36687898089171972</v>
      </c>
      <c r="S33" s="15">
        <f t="shared" si="5"/>
        <v>59</v>
      </c>
      <c r="T33" s="21">
        <f t="shared" si="15"/>
        <v>3.7579617834394903E-2</v>
      </c>
      <c r="U33" s="15">
        <f t="shared" si="6"/>
        <v>565</v>
      </c>
      <c r="V33" s="24">
        <f t="shared" si="16"/>
        <v>0.35987261146496813</v>
      </c>
      <c r="W33" s="15">
        <f t="shared" si="7"/>
        <v>2</v>
      </c>
      <c r="X33" s="21">
        <f t="shared" si="17"/>
        <v>1.2738853503184713E-3</v>
      </c>
      <c r="Y33" s="15">
        <f t="shared" si="8"/>
        <v>84</v>
      </c>
      <c r="Z33" s="26">
        <f t="shared" si="18"/>
        <v>5.3503184713375798E-2</v>
      </c>
      <c r="AA33" s="29">
        <f>'DO vramci_mc'!C33+'DO z_mc_vramci_prahy'!C33+'DO do_prahy_z_ceska'!C33</f>
        <v>49</v>
      </c>
      <c r="AB33" s="29">
        <f>'DO vramci_mc'!D33+'DO z_mc_vramci_prahy'!D33+'DO do_prahy_z_ceska'!D33</f>
        <v>108</v>
      </c>
      <c r="AC33" s="29">
        <f>'DO vramci_mc'!E33+'DO z_mc_vramci_prahy'!E33+'DO do_prahy_z_ceska'!E33</f>
        <v>277</v>
      </c>
      <c r="AD33" s="29">
        <f>'DO vramci_mc'!F33+'DO z_mc_vramci_prahy'!F33+'DO do_prahy_z_ceska'!F33</f>
        <v>463</v>
      </c>
      <c r="AE33" s="29">
        <f>'DO vramci_mc'!G33+'DO z_mc_vramci_prahy'!G33+'DO do_prahy_z_ceska'!G33</f>
        <v>102</v>
      </c>
      <c r="AF33" s="29">
        <f>'DO vramci_mc'!H33+'DO z_mc_vramci_prahy'!H33+'DO do_prahy_z_ceska'!H33</f>
        <v>2</v>
      </c>
      <c r="AG33" s="29">
        <f>'DO vramci_mc'!I33+'DO z_mc_vramci_prahy'!I33+'DO do_prahy_z_ceska'!I33</f>
        <v>20</v>
      </c>
      <c r="AH33" s="29">
        <f>'DO vramci_mc'!J33+'DO z_mc_vramci_prahy'!J33+'DO do_prahy_z_ceska'!J33</f>
        <v>2</v>
      </c>
      <c r="AI33" s="29">
        <f>'DO vramci_mc'!K33+'DO z_mc_vramci_prahy'!K33+'DO do_prahy_z_ceska'!K33</f>
        <v>255</v>
      </c>
      <c r="AJ33" s="29">
        <f>'DO vramci_mc'!L33+'DO z_mc_vramci_prahy'!L33+'DO do_prahy_z_ceska'!L33</f>
        <v>17</v>
      </c>
      <c r="AK33" s="29">
        <f>'DO vramci_mc'!M33+'DO z_mc_vramci_prahy'!M33+'DO do_prahy_z_ceska'!M33</f>
        <v>15</v>
      </c>
      <c r="AL33" s="29">
        <f>'DO vramci_mc'!N33+'DO z_mc_vramci_prahy'!N33+'DO do_prahy_z_ceska'!N33</f>
        <v>3</v>
      </c>
      <c r="AM33" s="29">
        <f>'DO vramci_mc'!O33+'DO z_mc_vramci_prahy'!O33+'DO do_prahy_z_ceska'!O33</f>
        <v>95</v>
      </c>
      <c r="AN33" s="29">
        <f>'DO vramci_mc'!P33+'DO z_mc_vramci_prahy'!P33+'DO do_prahy_z_ceska'!P33</f>
        <v>14</v>
      </c>
      <c r="AO33" s="29">
        <f>'DO vramci_mc'!Q33+'DO z_mc_vramci_prahy'!Q33+'DO do_prahy_z_ceska'!Q33</f>
        <v>9</v>
      </c>
      <c r="AP33" s="29">
        <f>'DO vramci_mc'!R33+'DO z_mc_vramci_prahy'!R33+'DO do_prahy_z_ceska'!R33</f>
        <v>1</v>
      </c>
      <c r="AQ33" s="29">
        <f>'DO vramci_mc'!S33+'DO z_mc_vramci_prahy'!S33+'DO do_prahy_z_ceska'!S33</f>
        <v>18</v>
      </c>
      <c r="AR33" s="29">
        <f>'DO vramci_mc'!T33+'DO z_mc_vramci_prahy'!T33+'DO do_prahy_z_ceska'!T33</f>
        <v>18</v>
      </c>
      <c r="AS33" s="29">
        <f>'DO vramci_mc'!U33+'DO z_mc_vramci_prahy'!U33+'DO do_prahy_z_ceska'!U33</f>
        <v>2</v>
      </c>
      <c r="AT33" s="29">
        <f>'DO vramci_mc'!V33+'DO z_mc_vramci_prahy'!V33+'DO do_prahy_z_ceska'!V33</f>
        <v>15</v>
      </c>
      <c r="AU33" s="29">
        <f>'DO vramci_mc'!W33+'DO z_mc_vramci_prahy'!W33+'DO do_prahy_z_ceska'!W33</f>
        <v>3</v>
      </c>
      <c r="AV33" s="29">
        <f>'DO vramci_mc'!X33+'DO z_mc_vramci_prahy'!X33+'DO do_prahy_z_ceska'!X33</f>
        <v>63</v>
      </c>
      <c r="AW33" s="30">
        <f>'DO vramci_mc'!Y33+'DO z_mc_vramci_prahy'!Y33+'DO do_prahy_z_ceska'!Y33</f>
        <v>19</v>
      </c>
    </row>
    <row r="34" spans="2:49" x14ac:dyDescent="0.35">
      <c r="B34" s="13" t="str">
        <f>'DO vramci_mc'!B34</f>
        <v>Praha-Řeporyje</v>
      </c>
      <c r="C34" s="15">
        <f>'DO vramci_mc'!Z34+'DO z_mc_vramci_prahy'!Z34+'DO do_prahy_z_ceska'!Z34</f>
        <v>892</v>
      </c>
      <c r="D34" s="15">
        <f t="shared" si="0"/>
        <v>72</v>
      </c>
      <c r="E34" s="21">
        <f t="shared" si="9"/>
        <v>8.0717488789237665E-2</v>
      </c>
      <c r="F34" s="20">
        <f t="shared" si="1"/>
        <v>65</v>
      </c>
      <c r="G34" s="21">
        <f t="shared" si="10"/>
        <v>7.2869955156950675E-2</v>
      </c>
      <c r="H34" s="21">
        <f>'DO vramci_mc'!K34/F34</f>
        <v>0.47692307692307695</v>
      </c>
      <c r="I34" s="21">
        <f>'DO z_mc_vramci_prahy'!K34/F34</f>
        <v>0.44615384615384618</v>
      </c>
      <c r="J34" s="71">
        <f t="shared" si="11"/>
        <v>7</v>
      </c>
      <c r="K34" s="21">
        <f>('DO vramci_mc'!I34+'DO vramci_mc'!N34+'DO vramci_mc'!R34+'DO vramci_mc'!U34+'DO vramci_mc'!W34)/J34</f>
        <v>0</v>
      </c>
      <c r="L34" s="21">
        <f>('DO z_mc_vramci_prahy'!I34+'DO z_mc_vramci_prahy'!N34+'DO z_mc_vramci_prahy'!R34+'DO z_mc_vramci_prahy'!U34+'DO z_mc_vramci_prahy'!W34)/J34</f>
        <v>1</v>
      </c>
      <c r="M34" s="20">
        <f t="shared" si="2"/>
        <v>4</v>
      </c>
      <c r="N34" s="21">
        <f t="shared" si="12"/>
        <v>4.4843049327354259E-3</v>
      </c>
      <c r="O34" s="20">
        <f t="shared" si="3"/>
        <v>3</v>
      </c>
      <c r="P34" s="21">
        <f t="shared" si="13"/>
        <v>3.3632286995515697E-3</v>
      </c>
      <c r="Q34" s="15">
        <f t="shared" si="4"/>
        <v>319</v>
      </c>
      <c r="R34" s="21">
        <f t="shared" si="14"/>
        <v>0.3576233183856502</v>
      </c>
      <c r="S34" s="15">
        <f t="shared" si="5"/>
        <v>29</v>
      </c>
      <c r="T34" s="21">
        <f t="shared" si="15"/>
        <v>3.2511210762331835E-2</v>
      </c>
      <c r="U34" s="15">
        <f t="shared" si="6"/>
        <v>425</v>
      </c>
      <c r="V34" s="24">
        <f t="shared" si="16"/>
        <v>0.476457399103139</v>
      </c>
      <c r="W34" s="15">
        <f t="shared" si="7"/>
        <v>0</v>
      </c>
      <c r="X34" s="21">
        <f t="shared" si="17"/>
        <v>0</v>
      </c>
      <c r="Y34" s="15">
        <f t="shared" si="8"/>
        <v>47</v>
      </c>
      <c r="Z34" s="26">
        <f t="shared" si="18"/>
        <v>5.2690582959641255E-2</v>
      </c>
      <c r="AA34" s="29">
        <f>'DO vramci_mc'!C34+'DO z_mc_vramci_prahy'!C34+'DO do_prahy_z_ceska'!C34</f>
        <v>28</v>
      </c>
      <c r="AB34" s="29">
        <f>'DO vramci_mc'!D34+'DO z_mc_vramci_prahy'!D34+'DO do_prahy_z_ceska'!D34</f>
        <v>8</v>
      </c>
      <c r="AC34" s="29">
        <f>'DO vramci_mc'!E34+'DO z_mc_vramci_prahy'!E34+'DO do_prahy_z_ceska'!E34</f>
        <v>233</v>
      </c>
      <c r="AD34" s="29">
        <f>'DO vramci_mc'!F34+'DO z_mc_vramci_prahy'!F34+'DO do_prahy_z_ceska'!F34</f>
        <v>394</v>
      </c>
      <c r="AE34" s="29">
        <f>'DO vramci_mc'!G34+'DO z_mc_vramci_prahy'!G34+'DO do_prahy_z_ceska'!G34</f>
        <v>31</v>
      </c>
      <c r="AF34" s="29">
        <f>'DO vramci_mc'!H34+'DO z_mc_vramci_prahy'!H34+'DO do_prahy_z_ceska'!H34</f>
        <v>0</v>
      </c>
      <c r="AG34" s="29">
        <f>'DO vramci_mc'!I34+'DO z_mc_vramci_prahy'!I34+'DO do_prahy_z_ceska'!I34</f>
        <v>4</v>
      </c>
      <c r="AH34" s="29">
        <f>'DO vramci_mc'!J34+'DO z_mc_vramci_prahy'!J34+'DO do_prahy_z_ceska'!J34</f>
        <v>0</v>
      </c>
      <c r="AI34" s="29">
        <f>'DO vramci_mc'!K34+'DO z_mc_vramci_prahy'!K34+'DO do_prahy_z_ceska'!K34</f>
        <v>65</v>
      </c>
      <c r="AJ34" s="29">
        <f>'DO vramci_mc'!L34+'DO z_mc_vramci_prahy'!L34+'DO do_prahy_z_ceska'!L34</f>
        <v>2</v>
      </c>
      <c r="AK34" s="29">
        <f>'DO vramci_mc'!M34+'DO z_mc_vramci_prahy'!M34+'DO do_prahy_z_ceska'!M34</f>
        <v>25</v>
      </c>
      <c r="AL34" s="29">
        <f>'DO vramci_mc'!N34+'DO z_mc_vramci_prahy'!N34+'DO do_prahy_z_ceska'!N34</f>
        <v>0</v>
      </c>
      <c r="AM34" s="29">
        <f>'DO vramci_mc'!O34+'DO z_mc_vramci_prahy'!O34+'DO do_prahy_z_ceska'!O34</f>
        <v>20</v>
      </c>
      <c r="AN34" s="29">
        <f>'DO vramci_mc'!P34+'DO z_mc_vramci_prahy'!P34+'DO do_prahy_z_ceska'!P34</f>
        <v>0</v>
      </c>
      <c r="AO34" s="29">
        <f>'DO vramci_mc'!Q34+'DO z_mc_vramci_prahy'!Q34+'DO do_prahy_z_ceska'!Q34</f>
        <v>1</v>
      </c>
      <c r="AP34" s="29">
        <f>'DO vramci_mc'!R34+'DO z_mc_vramci_prahy'!R34+'DO do_prahy_z_ceska'!R34</f>
        <v>0</v>
      </c>
      <c r="AQ34" s="29">
        <f>'DO vramci_mc'!S34+'DO z_mc_vramci_prahy'!S34+'DO do_prahy_z_ceska'!S34</f>
        <v>21</v>
      </c>
      <c r="AR34" s="29">
        <f>'DO vramci_mc'!T34+'DO z_mc_vramci_prahy'!T34+'DO do_prahy_z_ceska'!T34</f>
        <v>7</v>
      </c>
      <c r="AS34" s="29">
        <f>'DO vramci_mc'!U34+'DO z_mc_vramci_prahy'!U34+'DO do_prahy_z_ceska'!U34</f>
        <v>3</v>
      </c>
      <c r="AT34" s="29">
        <f>'DO vramci_mc'!V34+'DO z_mc_vramci_prahy'!V34+'DO do_prahy_z_ceska'!V34</f>
        <v>3</v>
      </c>
      <c r="AU34" s="29">
        <f>'DO vramci_mc'!W34+'DO z_mc_vramci_prahy'!W34+'DO do_prahy_z_ceska'!W34</f>
        <v>0</v>
      </c>
      <c r="AV34" s="29">
        <f>'DO vramci_mc'!X34+'DO z_mc_vramci_prahy'!X34+'DO do_prahy_z_ceska'!X34</f>
        <v>34</v>
      </c>
      <c r="AW34" s="30">
        <f>'DO vramci_mc'!Y34+'DO z_mc_vramci_prahy'!Y34+'DO do_prahy_z_ceska'!Y34</f>
        <v>13</v>
      </c>
    </row>
    <row r="35" spans="2:49" x14ac:dyDescent="0.35">
      <c r="B35" s="13" t="str">
        <f>'DO vramci_mc'!B35</f>
        <v>Praha-Slivenec</v>
      </c>
      <c r="C35" s="15">
        <f>'DO vramci_mc'!Z35+'DO z_mc_vramci_prahy'!Z35+'DO do_prahy_z_ceska'!Z35</f>
        <v>104</v>
      </c>
      <c r="D35" s="15">
        <f t="shared" si="0"/>
        <v>11</v>
      </c>
      <c r="E35" s="21">
        <f t="shared" si="9"/>
        <v>0.10576923076923077</v>
      </c>
      <c r="F35" s="20">
        <f t="shared" si="1"/>
        <v>10</v>
      </c>
      <c r="G35" s="21">
        <f t="shared" si="10"/>
        <v>9.6153846153846159E-2</v>
      </c>
      <c r="H35" s="21">
        <f>'DO vramci_mc'!K35/F35</f>
        <v>1</v>
      </c>
      <c r="I35" s="21">
        <f>'DO z_mc_vramci_prahy'!K35/F35</f>
        <v>0</v>
      </c>
      <c r="J35" s="71">
        <f t="shared" si="11"/>
        <v>1</v>
      </c>
      <c r="K35" s="21">
        <f>('DO vramci_mc'!I35+'DO vramci_mc'!N35+'DO vramci_mc'!R35+'DO vramci_mc'!U35+'DO vramci_mc'!W35)/J35</f>
        <v>0</v>
      </c>
      <c r="L35" s="21">
        <f>('DO z_mc_vramci_prahy'!I35+'DO z_mc_vramci_prahy'!N35+'DO z_mc_vramci_prahy'!R35+'DO z_mc_vramci_prahy'!U35+'DO z_mc_vramci_prahy'!W35)/J35</f>
        <v>1</v>
      </c>
      <c r="M35" s="20">
        <f t="shared" si="2"/>
        <v>1</v>
      </c>
      <c r="N35" s="21">
        <f t="shared" si="12"/>
        <v>9.6153846153846159E-3</v>
      </c>
      <c r="O35" s="20">
        <f t="shared" si="3"/>
        <v>0</v>
      </c>
      <c r="P35" s="21">
        <f t="shared" si="13"/>
        <v>0</v>
      </c>
      <c r="Q35" s="15">
        <f t="shared" si="4"/>
        <v>29</v>
      </c>
      <c r="R35" s="21">
        <f t="shared" si="14"/>
        <v>0.27884615384615385</v>
      </c>
      <c r="S35" s="15">
        <f t="shared" si="5"/>
        <v>5</v>
      </c>
      <c r="T35" s="21">
        <f t="shared" si="15"/>
        <v>4.807692307692308E-2</v>
      </c>
      <c r="U35" s="15">
        <f t="shared" si="6"/>
        <v>50</v>
      </c>
      <c r="V35" s="24">
        <f t="shared" si="16"/>
        <v>0.48076923076923078</v>
      </c>
      <c r="W35" s="15">
        <f t="shared" si="7"/>
        <v>0</v>
      </c>
      <c r="X35" s="21">
        <f t="shared" si="17"/>
        <v>0</v>
      </c>
      <c r="Y35" s="15">
        <f t="shared" si="8"/>
        <v>9</v>
      </c>
      <c r="Z35" s="26">
        <f t="shared" si="18"/>
        <v>8.6538461538461536E-2</v>
      </c>
      <c r="AA35" s="29">
        <f>'DO vramci_mc'!C35+'DO z_mc_vramci_prahy'!C35+'DO do_prahy_z_ceska'!C35</f>
        <v>3</v>
      </c>
      <c r="AB35" s="29">
        <f>'DO vramci_mc'!D35+'DO z_mc_vramci_prahy'!D35+'DO do_prahy_z_ceska'!D35</f>
        <v>1</v>
      </c>
      <c r="AC35" s="29">
        <f>'DO vramci_mc'!E35+'DO z_mc_vramci_prahy'!E35+'DO do_prahy_z_ceska'!E35</f>
        <v>22</v>
      </c>
      <c r="AD35" s="29">
        <f>'DO vramci_mc'!F35+'DO z_mc_vramci_prahy'!F35+'DO do_prahy_z_ceska'!F35</f>
        <v>45</v>
      </c>
      <c r="AE35" s="29">
        <f>'DO vramci_mc'!G35+'DO z_mc_vramci_prahy'!G35+'DO do_prahy_z_ceska'!G35</f>
        <v>5</v>
      </c>
      <c r="AF35" s="29">
        <f>'DO vramci_mc'!H35+'DO z_mc_vramci_prahy'!H35+'DO do_prahy_z_ceska'!H35</f>
        <v>0</v>
      </c>
      <c r="AG35" s="29">
        <f>'DO vramci_mc'!I35+'DO z_mc_vramci_prahy'!I35+'DO do_prahy_z_ceska'!I35</f>
        <v>1</v>
      </c>
      <c r="AH35" s="29">
        <f>'DO vramci_mc'!J35+'DO z_mc_vramci_prahy'!J35+'DO do_prahy_z_ceska'!J35</f>
        <v>1</v>
      </c>
      <c r="AI35" s="29">
        <f>'DO vramci_mc'!K35+'DO z_mc_vramci_prahy'!K35+'DO do_prahy_z_ceska'!K35</f>
        <v>10</v>
      </c>
      <c r="AJ35" s="29">
        <f>'DO vramci_mc'!L35+'DO z_mc_vramci_prahy'!L35+'DO do_prahy_z_ceska'!L35</f>
        <v>0</v>
      </c>
      <c r="AK35" s="29">
        <f>'DO vramci_mc'!M35+'DO z_mc_vramci_prahy'!M35+'DO do_prahy_z_ceska'!M35</f>
        <v>2</v>
      </c>
      <c r="AL35" s="29">
        <f>'DO vramci_mc'!N35+'DO z_mc_vramci_prahy'!N35+'DO do_prahy_z_ceska'!N35</f>
        <v>0</v>
      </c>
      <c r="AM35" s="29">
        <f>'DO vramci_mc'!O35+'DO z_mc_vramci_prahy'!O35+'DO do_prahy_z_ceska'!O35</f>
        <v>1</v>
      </c>
      <c r="AN35" s="29">
        <f>'DO vramci_mc'!P35+'DO z_mc_vramci_prahy'!P35+'DO do_prahy_z_ceska'!P35</f>
        <v>0</v>
      </c>
      <c r="AO35" s="29">
        <f>'DO vramci_mc'!Q35+'DO z_mc_vramci_prahy'!Q35+'DO do_prahy_z_ceska'!Q35</f>
        <v>0</v>
      </c>
      <c r="AP35" s="29">
        <f>'DO vramci_mc'!R35+'DO z_mc_vramci_prahy'!R35+'DO do_prahy_z_ceska'!R35</f>
        <v>0</v>
      </c>
      <c r="AQ35" s="29">
        <f>'DO vramci_mc'!S35+'DO z_mc_vramci_prahy'!S35+'DO do_prahy_z_ceska'!S35</f>
        <v>4</v>
      </c>
      <c r="AR35" s="29">
        <f>'DO vramci_mc'!T35+'DO z_mc_vramci_prahy'!T35+'DO do_prahy_z_ceska'!T35</f>
        <v>1</v>
      </c>
      <c r="AS35" s="29">
        <f>'DO vramci_mc'!U35+'DO z_mc_vramci_prahy'!U35+'DO do_prahy_z_ceska'!U35</f>
        <v>0</v>
      </c>
      <c r="AT35" s="29">
        <f>'DO vramci_mc'!V35+'DO z_mc_vramci_prahy'!V35+'DO do_prahy_z_ceska'!V35</f>
        <v>0</v>
      </c>
      <c r="AU35" s="29">
        <f>'DO vramci_mc'!W35+'DO z_mc_vramci_prahy'!W35+'DO do_prahy_z_ceska'!W35</f>
        <v>0</v>
      </c>
      <c r="AV35" s="29">
        <f>'DO vramci_mc'!X35+'DO z_mc_vramci_prahy'!X35+'DO do_prahy_z_ceska'!X35</f>
        <v>6</v>
      </c>
      <c r="AW35" s="30">
        <f>'DO vramci_mc'!Y35+'DO z_mc_vramci_prahy'!Y35+'DO do_prahy_z_ceska'!Y35</f>
        <v>2</v>
      </c>
    </row>
    <row r="36" spans="2:49" x14ac:dyDescent="0.35">
      <c r="B36" s="13" t="str">
        <f>'DO vramci_mc'!B36</f>
        <v>Praha 13</v>
      </c>
      <c r="C36" s="15">
        <f>'DO vramci_mc'!Z36+'DO z_mc_vramci_prahy'!Z36+'DO do_prahy_z_ceska'!Z36</f>
        <v>11916</v>
      </c>
      <c r="D36" s="15">
        <f t="shared" ref="D36:D60" si="19">F36+M36+O36</f>
        <v>1710</v>
      </c>
      <c r="E36" s="21">
        <f t="shared" si="9"/>
        <v>0.14350453172205438</v>
      </c>
      <c r="F36" s="20">
        <f t="shared" ref="F36:F60" si="20">AI36</f>
        <v>1629</v>
      </c>
      <c r="G36" s="21">
        <f t="shared" si="10"/>
        <v>0.13670694864048338</v>
      </c>
      <c r="H36" s="21">
        <f>'DO vramci_mc'!K36/F36</f>
        <v>0.92694904849600979</v>
      </c>
      <c r="I36" s="21">
        <f>'DO z_mc_vramci_prahy'!K36/F36</f>
        <v>4.2971147943523635E-2</v>
      </c>
      <c r="J36" s="71">
        <f t="shared" si="11"/>
        <v>81</v>
      </c>
      <c r="K36" s="21">
        <f>('DO vramci_mc'!I36+'DO vramci_mc'!N36+'DO vramci_mc'!R36+'DO vramci_mc'!U36+'DO vramci_mc'!W36)/J36</f>
        <v>0.23456790123456789</v>
      </c>
      <c r="L36" s="21">
        <f>('DO z_mc_vramci_prahy'!I36+'DO z_mc_vramci_prahy'!N36+'DO z_mc_vramci_prahy'!R36+'DO z_mc_vramci_prahy'!U36+'DO z_mc_vramci_prahy'!W36)/J36</f>
        <v>0.53086419753086422</v>
      </c>
      <c r="M36" s="20">
        <f t="shared" ref="M36:M60" si="21">AG36</f>
        <v>31</v>
      </c>
      <c r="N36" s="21">
        <f t="shared" si="12"/>
        <v>2.601544142329641E-3</v>
      </c>
      <c r="O36" s="20">
        <f t="shared" ref="O36:O60" si="22">AL36+AS36+AP36+AU36</f>
        <v>50</v>
      </c>
      <c r="P36" s="21">
        <f t="shared" si="13"/>
        <v>4.1960389392413566E-3</v>
      </c>
      <c r="Q36" s="15">
        <f t="shared" ref="Q36:Q60" si="23">AA36+AB36+AC36+AJ36+AK36+AM36+AT36</f>
        <v>5507</v>
      </c>
      <c r="R36" s="21">
        <f t="shared" si="14"/>
        <v>0.46215172876804295</v>
      </c>
      <c r="S36" s="15">
        <f t="shared" ref="S36:S60" si="24">AN36+AO36+AQ36+AR36</f>
        <v>440</v>
      </c>
      <c r="T36" s="21">
        <f t="shared" si="15"/>
        <v>3.6925142665323936E-2</v>
      </c>
      <c r="U36" s="15">
        <f t="shared" ref="U36:U60" si="25">AD36+AE36</f>
        <v>3636</v>
      </c>
      <c r="V36" s="24">
        <f t="shared" si="16"/>
        <v>0.30513595166163143</v>
      </c>
      <c r="W36" s="15">
        <f t="shared" ref="W36:W60" si="26">AF36</f>
        <v>4</v>
      </c>
      <c r="X36" s="21">
        <f t="shared" si="17"/>
        <v>3.3568311513930849E-4</v>
      </c>
      <c r="Y36" s="15">
        <f t="shared" ref="Y36:Y60" si="27">AH36+AV36+AW36</f>
        <v>619</v>
      </c>
      <c r="Z36" s="26">
        <f t="shared" si="18"/>
        <v>5.1946962067807988E-2</v>
      </c>
      <c r="AA36" s="29">
        <f>'DO vramci_mc'!C36+'DO z_mc_vramci_prahy'!C36+'DO do_prahy_z_ceska'!C36</f>
        <v>444</v>
      </c>
      <c r="AB36" s="29">
        <f>'DO vramci_mc'!D36+'DO z_mc_vramci_prahy'!D36+'DO do_prahy_z_ceska'!D36</f>
        <v>83</v>
      </c>
      <c r="AC36" s="29">
        <f>'DO vramci_mc'!E36+'DO z_mc_vramci_prahy'!E36+'DO do_prahy_z_ceska'!E36</f>
        <v>4352</v>
      </c>
      <c r="AD36" s="29">
        <f>'DO vramci_mc'!F36+'DO z_mc_vramci_prahy'!F36+'DO do_prahy_z_ceska'!F36</f>
        <v>3142</v>
      </c>
      <c r="AE36" s="29">
        <f>'DO vramci_mc'!G36+'DO z_mc_vramci_prahy'!G36+'DO do_prahy_z_ceska'!G36</f>
        <v>494</v>
      </c>
      <c r="AF36" s="29">
        <f>'DO vramci_mc'!H36+'DO z_mc_vramci_prahy'!H36+'DO do_prahy_z_ceska'!H36</f>
        <v>4</v>
      </c>
      <c r="AG36" s="29">
        <f>'DO vramci_mc'!I36+'DO z_mc_vramci_prahy'!I36+'DO do_prahy_z_ceska'!I36</f>
        <v>31</v>
      </c>
      <c r="AH36" s="29">
        <f>'DO vramci_mc'!J36+'DO z_mc_vramci_prahy'!J36+'DO do_prahy_z_ceska'!J36</f>
        <v>23</v>
      </c>
      <c r="AI36" s="29">
        <f>'DO vramci_mc'!K36+'DO z_mc_vramci_prahy'!K36+'DO do_prahy_z_ceska'!K36</f>
        <v>1629</v>
      </c>
      <c r="AJ36" s="29">
        <f>'DO vramci_mc'!L36+'DO z_mc_vramci_prahy'!L36+'DO do_prahy_z_ceska'!L36</f>
        <v>16</v>
      </c>
      <c r="AK36" s="29">
        <f>'DO vramci_mc'!M36+'DO z_mc_vramci_prahy'!M36+'DO do_prahy_z_ceska'!M36</f>
        <v>342</v>
      </c>
      <c r="AL36" s="29">
        <f>'DO vramci_mc'!N36+'DO z_mc_vramci_prahy'!N36+'DO do_prahy_z_ceska'!N36</f>
        <v>2</v>
      </c>
      <c r="AM36" s="29">
        <f>'DO vramci_mc'!O36+'DO z_mc_vramci_prahy'!O36+'DO do_prahy_z_ceska'!O36</f>
        <v>221</v>
      </c>
      <c r="AN36" s="29">
        <f>'DO vramci_mc'!P36+'DO z_mc_vramci_prahy'!P36+'DO do_prahy_z_ceska'!P36</f>
        <v>12</v>
      </c>
      <c r="AO36" s="29">
        <f>'DO vramci_mc'!Q36+'DO z_mc_vramci_prahy'!Q36+'DO do_prahy_z_ceska'!Q36</f>
        <v>5</v>
      </c>
      <c r="AP36" s="29">
        <f>'DO vramci_mc'!R36+'DO z_mc_vramci_prahy'!R36+'DO do_prahy_z_ceska'!R36</f>
        <v>0</v>
      </c>
      <c r="AQ36" s="29">
        <f>'DO vramci_mc'!S36+'DO z_mc_vramci_prahy'!S36+'DO do_prahy_z_ceska'!S36</f>
        <v>280</v>
      </c>
      <c r="AR36" s="29">
        <f>'DO vramci_mc'!T36+'DO z_mc_vramci_prahy'!T36+'DO do_prahy_z_ceska'!T36</f>
        <v>143</v>
      </c>
      <c r="AS36" s="29">
        <f>'DO vramci_mc'!U36+'DO z_mc_vramci_prahy'!U36+'DO do_prahy_z_ceska'!U36</f>
        <v>44</v>
      </c>
      <c r="AT36" s="29">
        <f>'DO vramci_mc'!V36+'DO z_mc_vramci_prahy'!V36+'DO do_prahy_z_ceska'!V36</f>
        <v>49</v>
      </c>
      <c r="AU36" s="29">
        <f>'DO vramci_mc'!W36+'DO z_mc_vramci_prahy'!W36+'DO do_prahy_z_ceska'!W36</f>
        <v>4</v>
      </c>
      <c r="AV36" s="29">
        <f>'DO vramci_mc'!X36+'DO z_mc_vramci_prahy'!X36+'DO do_prahy_z_ceska'!X36</f>
        <v>435</v>
      </c>
      <c r="AW36" s="30">
        <f>'DO vramci_mc'!Y36+'DO z_mc_vramci_prahy'!Y36+'DO do_prahy_z_ceska'!Y36</f>
        <v>161</v>
      </c>
    </row>
    <row r="37" spans="2:49" x14ac:dyDescent="0.35">
      <c r="B37" s="13" t="str">
        <f>'DO vramci_mc'!B37</f>
        <v>Praha-Šeberov</v>
      </c>
      <c r="C37" s="15">
        <f>'DO vramci_mc'!Z37+'DO z_mc_vramci_prahy'!Z37+'DO do_prahy_z_ceska'!Z37</f>
        <v>258</v>
      </c>
      <c r="D37" s="15">
        <f t="shared" si="19"/>
        <v>33</v>
      </c>
      <c r="E37" s="21">
        <f t="shared" si="9"/>
        <v>0.12790697674418605</v>
      </c>
      <c r="F37" s="20">
        <f t="shared" si="20"/>
        <v>29</v>
      </c>
      <c r="G37" s="21">
        <f t="shared" si="10"/>
        <v>0.1124031007751938</v>
      </c>
      <c r="H37" s="21">
        <f>'DO vramci_mc'!K37/F37</f>
        <v>1</v>
      </c>
      <c r="I37" s="21">
        <f>'DO z_mc_vramci_prahy'!K37/F37</f>
        <v>0</v>
      </c>
      <c r="J37" s="71">
        <f t="shared" si="11"/>
        <v>4</v>
      </c>
      <c r="K37" s="21">
        <f>('DO vramci_mc'!I37+'DO vramci_mc'!N37+'DO vramci_mc'!R37+'DO vramci_mc'!U37+'DO vramci_mc'!W37)/J37</f>
        <v>0.25</v>
      </c>
      <c r="L37" s="21">
        <f>('DO z_mc_vramci_prahy'!I37+'DO z_mc_vramci_prahy'!N37+'DO z_mc_vramci_prahy'!R37+'DO z_mc_vramci_prahy'!U37+'DO z_mc_vramci_prahy'!W37)/J37</f>
        <v>0.75</v>
      </c>
      <c r="M37" s="20">
        <f t="shared" si="21"/>
        <v>3</v>
      </c>
      <c r="N37" s="21">
        <f t="shared" si="12"/>
        <v>1.1627906976744186E-2</v>
      </c>
      <c r="O37" s="20">
        <f t="shared" si="22"/>
        <v>1</v>
      </c>
      <c r="P37" s="21">
        <f t="shared" si="13"/>
        <v>3.875968992248062E-3</v>
      </c>
      <c r="Q37" s="15">
        <f t="shared" si="23"/>
        <v>61</v>
      </c>
      <c r="R37" s="21">
        <f t="shared" si="14"/>
        <v>0.23643410852713179</v>
      </c>
      <c r="S37" s="15">
        <f t="shared" si="24"/>
        <v>6</v>
      </c>
      <c r="T37" s="21">
        <f t="shared" si="15"/>
        <v>2.3255813953488372E-2</v>
      </c>
      <c r="U37" s="15">
        <f t="shared" si="25"/>
        <v>147</v>
      </c>
      <c r="V37" s="24">
        <f t="shared" si="16"/>
        <v>0.56976744186046513</v>
      </c>
      <c r="W37" s="15">
        <f t="shared" si="26"/>
        <v>0</v>
      </c>
      <c r="X37" s="21">
        <f t="shared" si="17"/>
        <v>0</v>
      </c>
      <c r="Y37" s="15">
        <f t="shared" si="27"/>
        <v>11</v>
      </c>
      <c r="Z37" s="26">
        <f t="shared" si="18"/>
        <v>4.2635658914728682E-2</v>
      </c>
      <c r="AA37" s="29">
        <f>'DO vramci_mc'!C37+'DO z_mc_vramci_prahy'!C37+'DO do_prahy_z_ceska'!C37</f>
        <v>11</v>
      </c>
      <c r="AB37" s="29">
        <f>'DO vramci_mc'!D37+'DO z_mc_vramci_prahy'!D37+'DO do_prahy_z_ceska'!D37</f>
        <v>0</v>
      </c>
      <c r="AC37" s="29">
        <f>'DO vramci_mc'!E37+'DO z_mc_vramci_prahy'!E37+'DO do_prahy_z_ceska'!E37</f>
        <v>44</v>
      </c>
      <c r="AD37" s="29">
        <f>'DO vramci_mc'!F37+'DO z_mc_vramci_prahy'!F37+'DO do_prahy_z_ceska'!F37</f>
        <v>124</v>
      </c>
      <c r="AE37" s="29">
        <f>'DO vramci_mc'!G37+'DO z_mc_vramci_prahy'!G37+'DO do_prahy_z_ceska'!G37</f>
        <v>23</v>
      </c>
      <c r="AF37" s="29">
        <f>'DO vramci_mc'!H37+'DO z_mc_vramci_prahy'!H37+'DO do_prahy_z_ceska'!H37</f>
        <v>0</v>
      </c>
      <c r="AG37" s="29">
        <f>'DO vramci_mc'!I37+'DO z_mc_vramci_prahy'!I37+'DO do_prahy_z_ceska'!I37</f>
        <v>3</v>
      </c>
      <c r="AH37" s="29">
        <f>'DO vramci_mc'!J37+'DO z_mc_vramci_prahy'!J37+'DO do_prahy_z_ceska'!J37</f>
        <v>0</v>
      </c>
      <c r="AI37" s="29">
        <f>'DO vramci_mc'!K37+'DO z_mc_vramci_prahy'!K37+'DO do_prahy_z_ceska'!K37</f>
        <v>29</v>
      </c>
      <c r="AJ37" s="29">
        <f>'DO vramci_mc'!L37+'DO z_mc_vramci_prahy'!L37+'DO do_prahy_z_ceska'!L37</f>
        <v>0</v>
      </c>
      <c r="AK37" s="29">
        <f>'DO vramci_mc'!M37+'DO z_mc_vramci_prahy'!M37+'DO do_prahy_z_ceska'!M37</f>
        <v>3</v>
      </c>
      <c r="AL37" s="29">
        <f>'DO vramci_mc'!N37+'DO z_mc_vramci_prahy'!N37+'DO do_prahy_z_ceska'!N37</f>
        <v>0</v>
      </c>
      <c r="AM37" s="29">
        <f>'DO vramci_mc'!O37+'DO z_mc_vramci_prahy'!O37+'DO do_prahy_z_ceska'!O37</f>
        <v>3</v>
      </c>
      <c r="AN37" s="29">
        <f>'DO vramci_mc'!P37+'DO z_mc_vramci_prahy'!P37+'DO do_prahy_z_ceska'!P37</f>
        <v>0</v>
      </c>
      <c r="AO37" s="29">
        <f>'DO vramci_mc'!Q37+'DO z_mc_vramci_prahy'!Q37+'DO do_prahy_z_ceska'!Q37</f>
        <v>0</v>
      </c>
      <c r="AP37" s="29">
        <f>'DO vramci_mc'!R37+'DO z_mc_vramci_prahy'!R37+'DO do_prahy_z_ceska'!R37</f>
        <v>0</v>
      </c>
      <c r="AQ37" s="29">
        <f>'DO vramci_mc'!S37+'DO z_mc_vramci_prahy'!S37+'DO do_prahy_z_ceska'!S37</f>
        <v>6</v>
      </c>
      <c r="AR37" s="29">
        <f>'DO vramci_mc'!T37+'DO z_mc_vramci_prahy'!T37+'DO do_prahy_z_ceska'!T37</f>
        <v>0</v>
      </c>
      <c r="AS37" s="29">
        <f>'DO vramci_mc'!U37+'DO z_mc_vramci_prahy'!U37+'DO do_prahy_z_ceska'!U37</f>
        <v>1</v>
      </c>
      <c r="AT37" s="29">
        <f>'DO vramci_mc'!V37+'DO z_mc_vramci_prahy'!V37+'DO do_prahy_z_ceska'!V37</f>
        <v>0</v>
      </c>
      <c r="AU37" s="29">
        <f>'DO vramci_mc'!W37+'DO z_mc_vramci_prahy'!W37+'DO do_prahy_z_ceska'!W37</f>
        <v>0</v>
      </c>
      <c r="AV37" s="29">
        <f>'DO vramci_mc'!X37+'DO z_mc_vramci_prahy'!X37+'DO do_prahy_z_ceska'!X37</f>
        <v>10</v>
      </c>
      <c r="AW37" s="30">
        <f>'DO vramci_mc'!Y37+'DO z_mc_vramci_prahy'!Y37+'DO do_prahy_z_ceska'!Y37</f>
        <v>1</v>
      </c>
    </row>
    <row r="38" spans="2:49" x14ac:dyDescent="0.35">
      <c r="B38" s="13" t="str">
        <f>'DO vramci_mc'!B38</f>
        <v>Praha-Újezd</v>
      </c>
      <c r="C38" s="15">
        <f>'DO vramci_mc'!Z38+'DO z_mc_vramci_prahy'!Z38+'DO do_prahy_z_ceska'!Z38</f>
        <v>104</v>
      </c>
      <c r="D38" s="15">
        <f t="shared" si="19"/>
        <v>12</v>
      </c>
      <c r="E38" s="21">
        <f t="shared" si="9"/>
        <v>0.11538461538461539</v>
      </c>
      <c r="F38" s="20">
        <f t="shared" si="20"/>
        <v>10</v>
      </c>
      <c r="G38" s="21">
        <f t="shared" si="10"/>
        <v>9.6153846153846159E-2</v>
      </c>
      <c r="H38" s="21">
        <f>'DO vramci_mc'!K38/F38</f>
        <v>0.7</v>
      </c>
      <c r="I38" s="21">
        <f>'DO z_mc_vramci_prahy'!K38/F38</f>
        <v>0.2</v>
      </c>
      <c r="J38" s="71">
        <f t="shared" si="11"/>
        <v>2</v>
      </c>
      <c r="K38" s="21">
        <f>('DO vramci_mc'!I38+'DO vramci_mc'!N38+'DO vramci_mc'!R38+'DO vramci_mc'!U38+'DO vramci_mc'!W38)/J38</f>
        <v>0.5</v>
      </c>
      <c r="L38" s="21">
        <f>('DO z_mc_vramci_prahy'!I38+'DO z_mc_vramci_prahy'!N38+'DO z_mc_vramci_prahy'!R38+'DO z_mc_vramci_prahy'!U38+'DO z_mc_vramci_prahy'!W38)/J38</f>
        <v>0.5</v>
      </c>
      <c r="M38" s="20">
        <f t="shared" si="21"/>
        <v>2</v>
      </c>
      <c r="N38" s="21">
        <f t="shared" si="12"/>
        <v>1.9230769230769232E-2</v>
      </c>
      <c r="O38" s="20">
        <f t="shared" si="22"/>
        <v>0</v>
      </c>
      <c r="P38" s="21">
        <f t="shared" si="13"/>
        <v>0</v>
      </c>
      <c r="Q38" s="15">
        <f t="shared" si="23"/>
        <v>26</v>
      </c>
      <c r="R38" s="21">
        <f t="shared" si="14"/>
        <v>0.25</v>
      </c>
      <c r="S38" s="15">
        <f t="shared" si="24"/>
        <v>0</v>
      </c>
      <c r="T38" s="21">
        <f t="shared" si="15"/>
        <v>0</v>
      </c>
      <c r="U38" s="15">
        <f t="shared" si="25"/>
        <v>60</v>
      </c>
      <c r="V38" s="24">
        <f t="shared" si="16"/>
        <v>0.57692307692307687</v>
      </c>
      <c r="W38" s="15">
        <f t="shared" si="26"/>
        <v>0</v>
      </c>
      <c r="X38" s="21">
        <f t="shared" si="17"/>
        <v>0</v>
      </c>
      <c r="Y38" s="15">
        <f t="shared" si="27"/>
        <v>6</v>
      </c>
      <c r="Z38" s="26">
        <f t="shared" si="18"/>
        <v>5.7692307692307696E-2</v>
      </c>
      <c r="AA38" s="29">
        <f>'DO vramci_mc'!C38+'DO z_mc_vramci_prahy'!C38+'DO do_prahy_z_ceska'!C38</f>
        <v>1</v>
      </c>
      <c r="AB38" s="29">
        <f>'DO vramci_mc'!D38+'DO z_mc_vramci_prahy'!D38+'DO do_prahy_z_ceska'!D38</f>
        <v>0</v>
      </c>
      <c r="AC38" s="29">
        <f>'DO vramci_mc'!E38+'DO z_mc_vramci_prahy'!E38+'DO do_prahy_z_ceska'!E38</f>
        <v>21</v>
      </c>
      <c r="AD38" s="29">
        <f>'DO vramci_mc'!F38+'DO z_mc_vramci_prahy'!F38+'DO do_prahy_z_ceska'!F38</f>
        <v>59</v>
      </c>
      <c r="AE38" s="29">
        <f>'DO vramci_mc'!G38+'DO z_mc_vramci_prahy'!G38+'DO do_prahy_z_ceska'!G38</f>
        <v>1</v>
      </c>
      <c r="AF38" s="29">
        <f>'DO vramci_mc'!H38+'DO z_mc_vramci_prahy'!H38+'DO do_prahy_z_ceska'!H38</f>
        <v>0</v>
      </c>
      <c r="AG38" s="29">
        <f>'DO vramci_mc'!I38+'DO z_mc_vramci_prahy'!I38+'DO do_prahy_z_ceska'!I38</f>
        <v>2</v>
      </c>
      <c r="AH38" s="29">
        <f>'DO vramci_mc'!J38+'DO z_mc_vramci_prahy'!J38+'DO do_prahy_z_ceska'!J38</f>
        <v>0</v>
      </c>
      <c r="AI38" s="29">
        <f>'DO vramci_mc'!K38+'DO z_mc_vramci_prahy'!K38+'DO do_prahy_z_ceska'!K38</f>
        <v>10</v>
      </c>
      <c r="AJ38" s="29">
        <f>'DO vramci_mc'!L38+'DO z_mc_vramci_prahy'!L38+'DO do_prahy_z_ceska'!L38</f>
        <v>0</v>
      </c>
      <c r="AK38" s="29">
        <f>'DO vramci_mc'!M38+'DO z_mc_vramci_prahy'!M38+'DO do_prahy_z_ceska'!M38</f>
        <v>3</v>
      </c>
      <c r="AL38" s="29">
        <f>'DO vramci_mc'!N38+'DO z_mc_vramci_prahy'!N38+'DO do_prahy_z_ceska'!N38</f>
        <v>0</v>
      </c>
      <c r="AM38" s="29">
        <f>'DO vramci_mc'!O38+'DO z_mc_vramci_prahy'!O38+'DO do_prahy_z_ceska'!O38</f>
        <v>1</v>
      </c>
      <c r="AN38" s="29">
        <f>'DO vramci_mc'!P38+'DO z_mc_vramci_prahy'!P38+'DO do_prahy_z_ceska'!P38</f>
        <v>0</v>
      </c>
      <c r="AO38" s="29">
        <f>'DO vramci_mc'!Q38+'DO z_mc_vramci_prahy'!Q38+'DO do_prahy_z_ceska'!Q38</f>
        <v>0</v>
      </c>
      <c r="AP38" s="29">
        <f>'DO vramci_mc'!R38+'DO z_mc_vramci_prahy'!R38+'DO do_prahy_z_ceska'!R38</f>
        <v>0</v>
      </c>
      <c r="AQ38" s="29">
        <f>'DO vramci_mc'!S38+'DO z_mc_vramci_prahy'!S38+'DO do_prahy_z_ceska'!S38</f>
        <v>0</v>
      </c>
      <c r="AR38" s="29">
        <f>'DO vramci_mc'!T38+'DO z_mc_vramci_prahy'!T38+'DO do_prahy_z_ceska'!T38</f>
        <v>0</v>
      </c>
      <c r="AS38" s="29">
        <f>'DO vramci_mc'!U38+'DO z_mc_vramci_prahy'!U38+'DO do_prahy_z_ceska'!U38</f>
        <v>0</v>
      </c>
      <c r="AT38" s="29">
        <f>'DO vramci_mc'!V38+'DO z_mc_vramci_prahy'!V38+'DO do_prahy_z_ceska'!V38</f>
        <v>0</v>
      </c>
      <c r="AU38" s="29">
        <f>'DO vramci_mc'!W38+'DO z_mc_vramci_prahy'!W38+'DO do_prahy_z_ceska'!W38</f>
        <v>0</v>
      </c>
      <c r="AV38" s="29">
        <f>'DO vramci_mc'!X38+'DO z_mc_vramci_prahy'!X38+'DO do_prahy_z_ceska'!X38</f>
        <v>5</v>
      </c>
      <c r="AW38" s="30">
        <f>'DO vramci_mc'!Y38+'DO z_mc_vramci_prahy'!Y38+'DO do_prahy_z_ceska'!Y38</f>
        <v>1</v>
      </c>
    </row>
    <row r="39" spans="2:49" x14ac:dyDescent="0.35">
      <c r="B39" s="13" t="str">
        <f>'DO vramci_mc'!B39</f>
        <v>Praha-Zbraslav</v>
      </c>
      <c r="C39" s="15">
        <f>'DO vramci_mc'!Z39+'DO z_mc_vramci_prahy'!Z39+'DO do_prahy_z_ceska'!Z39</f>
        <v>1944</v>
      </c>
      <c r="D39" s="15">
        <f t="shared" si="19"/>
        <v>294</v>
      </c>
      <c r="E39" s="21">
        <f t="shared" si="9"/>
        <v>0.15123456790123457</v>
      </c>
      <c r="F39" s="20">
        <f t="shared" si="20"/>
        <v>269</v>
      </c>
      <c r="G39" s="21">
        <f t="shared" si="10"/>
        <v>0.13837448559670781</v>
      </c>
      <c r="H39" s="21">
        <f>'DO vramci_mc'!K39/F39</f>
        <v>0.85501858736059477</v>
      </c>
      <c r="I39" s="21">
        <f>'DO z_mc_vramci_prahy'!K39/F39</f>
        <v>7.8066914498141265E-2</v>
      </c>
      <c r="J39" s="71">
        <f t="shared" si="11"/>
        <v>25</v>
      </c>
      <c r="K39" s="21">
        <f>('DO vramci_mc'!I39+'DO vramci_mc'!N39+'DO vramci_mc'!R39+'DO vramci_mc'!U39+'DO vramci_mc'!W39)/J39</f>
        <v>0.12</v>
      </c>
      <c r="L39" s="21">
        <f>('DO z_mc_vramci_prahy'!I39+'DO z_mc_vramci_prahy'!N39+'DO z_mc_vramci_prahy'!R39+'DO z_mc_vramci_prahy'!U39+'DO z_mc_vramci_prahy'!W39)/J39</f>
        <v>0.76</v>
      </c>
      <c r="M39" s="20">
        <f t="shared" si="21"/>
        <v>9</v>
      </c>
      <c r="N39" s="21">
        <f t="shared" si="12"/>
        <v>4.6296296296296294E-3</v>
      </c>
      <c r="O39" s="20">
        <f t="shared" si="22"/>
        <v>16</v>
      </c>
      <c r="P39" s="21">
        <f t="shared" si="13"/>
        <v>8.23045267489712E-3</v>
      </c>
      <c r="Q39" s="15">
        <f t="shared" si="23"/>
        <v>657</v>
      </c>
      <c r="R39" s="21">
        <f t="shared" si="14"/>
        <v>0.33796296296296297</v>
      </c>
      <c r="S39" s="15">
        <f t="shared" si="24"/>
        <v>57</v>
      </c>
      <c r="T39" s="21">
        <f t="shared" si="15"/>
        <v>2.9320987654320986E-2</v>
      </c>
      <c r="U39" s="15">
        <f t="shared" si="25"/>
        <v>804</v>
      </c>
      <c r="V39" s="24">
        <f t="shared" si="16"/>
        <v>0.41358024691358025</v>
      </c>
      <c r="W39" s="15">
        <f t="shared" si="26"/>
        <v>1</v>
      </c>
      <c r="X39" s="21">
        <f t="shared" si="17"/>
        <v>5.1440329218107E-4</v>
      </c>
      <c r="Y39" s="15">
        <f t="shared" si="27"/>
        <v>131</v>
      </c>
      <c r="Z39" s="26">
        <f t="shared" si="18"/>
        <v>6.7386831275720163E-2</v>
      </c>
      <c r="AA39" s="29">
        <f>'DO vramci_mc'!C39+'DO z_mc_vramci_prahy'!C39+'DO do_prahy_z_ceska'!C39</f>
        <v>93</v>
      </c>
      <c r="AB39" s="29">
        <f>'DO vramci_mc'!D39+'DO z_mc_vramci_prahy'!D39+'DO do_prahy_z_ceska'!D39</f>
        <v>16</v>
      </c>
      <c r="AC39" s="29">
        <f>'DO vramci_mc'!E39+'DO z_mc_vramci_prahy'!E39+'DO do_prahy_z_ceska'!E39</f>
        <v>468</v>
      </c>
      <c r="AD39" s="29">
        <f>'DO vramci_mc'!F39+'DO z_mc_vramci_prahy'!F39+'DO do_prahy_z_ceska'!F39</f>
        <v>684</v>
      </c>
      <c r="AE39" s="29">
        <f>'DO vramci_mc'!G39+'DO z_mc_vramci_prahy'!G39+'DO do_prahy_z_ceska'!G39</f>
        <v>120</v>
      </c>
      <c r="AF39" s="29">
        <f>'DO vramci_mc'!H39+'DO z_mc_vramci_prahy'!H39+'DO do_prahy_z_ceska'!H39</f>
        <v>1</v>
      </c>
      <c r="AG39" s="29">
        <f>'DO vramci_mc'!I39+'DO z_mc_vramci_prahy'!I39+'DO do_prahy_z_ceska'!I39</f>
        <v>9</v>
      </c>
      <c r="AH39" s="29">
        <f>'DO vramci_mc'!J39+'DO z_mc_vramci_prahy'!J39+'DO do_prahy_z_ceska'!J39</f>
        <v>5</v>
      </c>
      <c r="AI39" s="29">
        <f>'DO vramci_mc'!K39+'DO z_mc_vramci_prahy'!K39+'DO do_prahy_z_ceska'!K39</f>
        <v>269</v>
      </c>
      <c r="AJ39" s="29">
        <f>'DO vramci_mc'!L39+'DO z_mc_vramci_prahy'!L39+'DO do_prahy_z_ceska'!L39</f>
        <v>8</v>
      </c>
      <c r="AK39" s="29">
        <f>'DO vramci_mc'!M39+'DO z_mc_vramci_prahy'!M39+'DO do_prahy_z_ceska'!M39</f>
        <v>35</v>
      </c>
      <c r="AL39" s="29">
        <f>'DO vramci_mc'!N39+'DO z_mc_vramci_prahy'!N39+'DO do_prahy_z_ceska'!N39</f>
        <v>1</v>
      </c>
      <c r="AM39" s="29">
        <f>'DO vramci_mc'!O39+'DO z_mc_vramci_prahy'!O39+'DO do_prahy_z_ceska'!O39</f>
        <v>31</v>
      </c>
      <c r="AN39" s="29">
        <f>'DO vramci_mc'!P39+'DO z_mc_vramci_prahy'!P39+'DO do_prahy_z_ceska'!P39</f>
        <v>3</v>
      </c>
      <c r="AO39" s="29">
        <f>'DO vramci_mc'!Q39+'DO z_mc_vramci_prahy'!Q39+'DO do_prahy_z_ceska'!Q39</f>
        <v>2</v>
      </c>
      <c r="AP39" s="29">
        <f>'DO vramci_mc'!R39+'DO z_mc_vramci_prahy'!R39+'DO do_prahy_z_ceska'!R39</f>
        <v>0</v>
      </c>
      <c r="AQ39" s="29">
        <f>'DO vramci_mc'!S39+'DO z_mc_vramci_prahy'!S39+'DO do_prahy_z_ceska'!S39</f>
        <v>34</v>
      </c>
      <c r="AR39" s="29">
        <f>'DO vramci_mc'!T39+'DO z_mc_vramci_prahy'!T39+'DO do_prahy_z_ceska'!T39</f>
        <v>18</v>
      </c>
      <c r="AS39" s="29">
        <f>'DO vramci_mc'!U39+'DO z_mc_vramci_prahy'!U39+'DO do_prahy_z_ceska'!U39</f>
        <v>12</v>
      </c>
      <c r="AT39" s="29">
        <f>'DO vramci_mc'!V39+'DO z_mc_vramci_prahy'!V39+'DO do_prahy_z_ceska'!V39</f>
        <v>6</v>
      </c>
      <c r="AU39" s="29">
        <f>'DO vramci_mc'!W39+'DO z_mc_vramci_prahy'!W39+'DO do_prahy_z_ceska'!W39</f>
        <v>3</v>
      </c>
      <c r="AV39" s="29">
        <f>'DO vramci_mc'!X39+'DO z_mc_vramci_prahy'!X39+'DO do_prahy_z_ceska'!X39</f>
        <v>93</v>
      </c>
      <c r="AW39" s="30">
        <f>'DO vramci_mc'!Y39+'DO z_mc_vramci_prahy'!Y39+'DO do_prahy_z_ceska'!Y39</f>
        <v>33</v>
      </c>
    </row>
    <row r="40" spans="2:49" x14ac:dyDescent="0.35">
      <c r="B40" s="13" t="str">
        <f>'DO vramci_mc'!B40</f>
        <v>Praha-Zličín</v>
      </c>
      <c r="C40" s="15">
        <f>'DO vramci_mc'!Z40+'DO z_mc_vramci_prahy'!Z40+'DO do_prahy_z_ceska'!Z40</f>
        <v>1980</v>
      </c>
      <c r="D40" s="15">
        <f t="shared" si="19"/>
        <v>65</v>
      </c>
      <c r="E40" s="21">
        <f t="shared" si="9"/>
        <v>3.2828282828282832E-2</v>
      </c>
      <c r="F40" s="20">
        <f t="shared" si="20"/>
        <v>57</v>
      </c>
      <c r="G40" s="21">
        <f t="shared" si="10"/>
        <v>2.8787878787878789E-2</v>
      </c>
      <c r="H40" s="21">
        <f>'DO vramci_mc'!K40/F40</f>
        <v>0.77192982456140347</v>
      </c>
      <c r="I40" s="21">
        <f>'DO z_mc_vramci_prahy'!K40/F40</f>
        <v>0.12280701754385964</v>
      </c>
      <c r="J40" s="71">
        <f t="shared" si="11"/>
        <v>8</v>
      </c>
      <c r="K40" s="21">
        <f>('DO vramci_mc'!I40+'DO vramci_mc'!N40+'DO vramci_mc'!R40+'DO vramci_mc'!U40+'DO vramci_mc'!W40)/J40</f>
        <v>0</v>
      </c>
      <c r="L40" s="21">
        <f>('DO z_mc_vramci_prahy'!I40+'DO z_mc_vramci_prahy'!N40+'DO z_mc_vramci_prahy'!R40+'DO z_mc_vramci_prahy'!U40+'DO z_mc_vramci_prahy'!W40)/J40</f>
        <v>0.625</v>
      </c>
      <c r="M40" s="20">
        <f t="shared" si="21"/>
        <v>4</v>
      </c>
      <c r="N40" s="21">
        <f t="shared" si="12"/>
        <v>2.0202020202020202E-3</v>
      </c>
      <c r="O40" s="20">
        <f t="shared" si="22"/>
        <v>4</v>
      </c>
      <c r="P40" s="21">
        <f t="shared" si="13"/>
        <v>2.0202020202020202E-3</v>
      </c>
      <c r="Q40" s="15">
        <f t="shared" si="23"/>
        <v>833</v>
      </c>
      <c r="R40" s="21">
        <f t="shared" si="14"/>
        <v>0.4207070707070707</v>
      </c>
      <c r="S40" s="15">
        <f t="shared" si="24"/>
        <v>65</v>
      </c>
      <c r="T40" s="21">
        <f t="shared" si="15"/>
        <v>3.2828282828282832E-2</v>
      </c>
      <c r="U40" s="15">
        <f t="shared" si="25"/>
        <v>892</v>
      </c>
      <c r="V40" s="24">
        <f t="shared" si="16"/>
        <v>0.45050505050505052</v>
      </c>
      <c r="W40" s="15">
        <f t="shared" si="26"/>
        <v>1</v>
      </c>
      <c r="X40" s="21">
        <f t="shared" si="17"/>
        <v>5.0505050505050505E-4</v>
      </c>
      <c r="Y40" s="15">
        <f t="shared" si="27"/>
        <v>124</v>
      </c>
      <c r="Z40" s="26">
        <f t="shared" si="18"/>
        <v>6.2626262626262627E-2</v>
      </c>
      <c r="AA40" s="29">
        <f>'DO vramci_mc'!C40+'DO z_mc_vramci_prahy'!C40+'DO do_prahy_z_ceska'!C40</f>
        <v>117</v>
      </c>
      <c r="AB40" s="29">
        <f>'DO vramci_mc'!D40+'DO z_mc_vramci_prahy'!D40+'DO do_prahy_z_ceska'!D40</f>
        <v>10</v>
      </c>
      <c r="AC40" s="29">
        <f>'DO vramci_mc'!E40+'DO z_mc_vramci_prahy'!E40+'DO do_prahy_z_ceska'!E40</f>
        <v>633</v>
      </c>
      <c r="AD40" s="29">
        <f>'DO vramci_mc'!F40+'DO z_mc_vramci_prahy'!F40+'DO do_prahy_z_ceska'!F40</f>
        <v>813</v>
      </c>
      <c r="AE40" s="29">
        <f>'DO vramci_mc'!G40+'DO z_mc_vramci_prahy'!G40+'DO do_prahy_z_ceska'!G40</f>
        <v>79</v>
      </c>
      <c r="AF40" s="29">
        <f>'DO vramci_mc'!H40+'DO z_mc_vramci_prahy'!H40+'DO do_prahy_z_ceska'!H40</f>
        <v>1</v>
      </c>
      <c r="AG40" s="29">
        <f>'DO vramci_mc'!I40+'DO z_mc_vramci_prahy'!I40+'DO do_prahy_z_ceska'!I40</f>
        <v>4</v>
      </c>
      <c r="AH40" s="29">
        <f>'DO vramci_mc'!J40+'DO z_mc_vramci_prahy'!J40+'DO do_prahy_z_ceska'!J40</f>
        <v>6</v>
      </c>
      <c r="AI40" s="29">
        <f>'DO vramci_mc'!K40+'DO z_mc_vramci_prahy'!K40+'DO do_prahy_z_ceska'!K40</f>
        <v>57</v>
      </c>
      <c r="AJ40" s="29">
        <f>'DO vramci_mc'!L40+'DO z_mc_vramci_prahy'!L40+'DO do_prahy_z_ceska'!L40</f>
        <v>2</v>
      </c>
      <c r="AK40" s="29">
        <f>'DO vramci_mc'!M40+'DO z_mc_vramci_prahy'!M40+'DO do_prahy_z_ceska'!M40</f>
        <v>46</v>
      </c>
      <c r="AL40" s="29">
        <f>'DO vramci_mc'!N40+'DO z_mc_vramci_prahy'!N40+'DO do_prahy_z_ceska'!N40</f>
        <v>2</v>
      </c>
      <c r="AM40" s="29">
        <f>'DO vramci_mc'!O40+'DO z_mc_vramci_prahy'!O40+'DO do_prahy_z_ceska'!O40</f>
        <v>20</v>
      </c>
      <c r="AN40" s="29">
        <f>'DO vramci_mc'!P40+'DO z_mc_vramci_prahy'!P40+'DO do_prahy_z_ceska'!P40</f>
        <v>2</v>
      </c>
      <c r="AO40" s="29">
        <f>'DO vramci_mc'!Q40+'DO z_mc_vramci_prahy'!Q40+'DO do_prahy_z_ceska'!Q40</f>
        <v>1</v>
      </c>
      <c r="AP40" s="29">
        <f>'DO vramci_mc'!R40+'DO z_mc_vramci_prahy'!R40+'DO do_prahy_z_ceska'!R40</f>
        <v>0</v>
      </c>
      <c r="AQ40" s="29">
        <f>'DO vramci_mc'!S40+'DO z_mc_vramci_prahy'!S40+'DO do_prahy_z_ceska'!S40</f>
        <v>47</v>
      </c>
      <c r="AR40" s="29">
        <f>'DO vramci_mc'!T40+'DO z_mc_vramci_prahy'!T40+'DO do_prahy_z_ceska'!T40</f>
        <v>15</v>
      </c>
      <c r="AS40" s="29">
        <f>'DO vramci_mc'!U40+'DO z_mc_vramci_prahy'!U40+'DO do_prahy_z_ceska'!U40</f>
        <v>2</v>
      </c>
      <c r="AT40" s="29">
        <f>'DO vramci_mc'!V40+'DO z_mc_vramci_prahy'!V40+'DO do_prahy_z_ceska'!V40</f>
        <v>5</v>
      </c>
      <c r="AU40" s="29">
        <f>'DO vramci_mc'!W40+'DO z_mc_vramci_prahy'!W40+'DO do_prahy_z_ceska'!W40</f>
        <v>0</v>
      </c>
      <c r="AV40" s="29">
        <f>'DO vramci_mc'!X40+'DO z_mc_vramci_prahy'!X40+'DO do_prahy_z_ceska'!X40</f>
        <v>102</v>
      </c>
      <c r="AW40" s="30">
        <f>'DO vramci_mc'!Y40+'DO z_mc_vramci_prahy'!Y40+'DO do_prahy_z_ceska'!Y40</f>
        <v>16</v>
      </c>
    </row>
    <row r="41" spans="2:49" x14ac:dyDescent="0.35">
      <c r="B41" s="13" t="str">
        <f>'DO vramci_mc'!B41</f>
        <v>Praha 11</v>
      </c>
      <c r="C41" s="15">
        <f>'DO vramci_mc'!Z41+'DO z_mc_vramci_prahy'!Z41+'DO do_prahy_z_ceska'!Z41</f>
        <v>16634</v>
      </c>
      <c r="D41" s="15">
        <f t="shared" si="19"/>
        <v>2214</v>
      </c>
      <c r="E41" s="21">
        <f t="shared" si="9"/>
        <v>0.13310087772033186</v>
      </c>
      <c r="F41" s="20">
        <f t="shared" si="20"/>
        <v>2087</v>
      </c>
      <c r="G41" s="21">
        <f t="shared" si="10"/>
        <v>0.12546591318985212</v>
      </c>
      <c r="H41" s="21">
        <f>'DO vramci_mc'!K41/F41</f>
        <v>0.88835649257307137</v>
      </c>
      <c r="I41" s="21">
        <f>'DO z_mc_vramci_prahy'!K41/F41</f>
        <v>8.8643986583612847E-2</v>
      </c>
      <c r="J41" s="71">
        <f t="shared" si="11"/>
        <v>127</v>
      </c>
      <c r="K41" s="21">
        <f>('DO vramci_mc'!I41+'DO vramci_mc'!N41+'DO vramci_mc'!R41+'DO vramci_mc'!U41+'DO vramci_mc'!W41)/J41</f>
        <v>0.19685039370078741</v>
      </c>
      <c r="L41" s="21">
        <f>('DO z_mc_vramci_prahy'!I41+'DO z_mc_vramci_prahy'!N41+'DO z_mc_vramci_prahy'!R41+'DO z_mc_vramci_prahy'!U41+'DO z_mc_vramci_prahy'!W41)/J41</f>
        <v>0.65354330708661412</v>
      </c>
      <c r="M41" s="20">
        <f t="shared" si="21"/>
        <v>39</v>
      </c>
      <c r="N41" s="21">
        <f t="shared" si="12"/>
        <v>2.3445954069977156E-3</v>
      </c>
      <c r="O41" s="20">
        <f t="shared" si="22"/>
        <v>88</v>
      </c>
      <c r="P41" s="21">
        <f t="shared" si="13"/>
        <v>5.2903691234820246E-3</v>
      </c>
      <c r="Q41" s="15">
        <f t="shared" si="23"/>
        <v>7843</v>
      </c>
      <c r="R41" s="21">
        <f t="shared" si="14"/>
        <v>0.47150414813033548</v>
      </c>
      <c r="S41" s="15">
        <f t="shared" si="24"/>
        <v>646</v>
      </c>
      <c r="T41" s="21">
        <f t="shared" si="15"/>
        <v>3.8836118792833954E-2</v>
      </c>
      <c r="U41" s="15">
        <f t="shared" si="25"/>
        <v>5012</v>
      </c>
      <c r="V41" s="24">
        <f t="shared" si="16"/>
        <v>0.30131056871468076</v>
      </c>
      <c r="W41" s="15">
        <f t="shared" si="26"/>
        <v>7</v>
      </c>
      <c r="X41" s="21">
        <f t="shared" si="17"/>
        <v>4.2082481664061563E-4</v>
      </c>
      <c r="Y41" s="15">
        <f t="shared" si="27"/>
        <v>912</v>
      </c>
      <c r="Z41" s="26">
        <f t="shared" si="18"/>
        <v>5.4827461825177351E-2</v>
      </c>
      <c r="AA41" s="29">
        <f>'DO vramci_mc'!C41+'DO z_mc_vramci_prahy'!C41+'DO do_prahy_z_ceska'!C41</f>
        <v>590</v>
      </c>
      <c r="AB41" s="29">
        <f>'DO vramci_mc'!D41+'DO z_mc_vramci_prahy'!D41+'DO do_prahy_z_ceska'!D41</f>
        <v>118</v>
      </c>
      <c r="AC41" s="29">
        <f>'DO vramci_mc'!E41+'DO z_mc_vramci_prahy'!E41+'DO do_prahy_z_ceska'!E41</f>
        <v>6312</v>
      </c>
      <c r="AD41" s="29">
        <f>'DO vramci_mc'!F41+'DO z_mc_vramci_prahy'!F41+'DO do_prahy_z_ceska'!F41</f>
        <v>4357</v>
      </c>
      <c r="AE41" s="29">
        <f>'DO vramci_mc'!G41+'DO z_mc_vramci_prahy'!G41+'DO do_prahy_z_ceska'!G41</f>
        <v>655</v>
      </c>
      <c r="AF41" s="29">
        <f>'DO vramci_mc'!H41+'DO z_mc_vramci_prahy'!H41+'DO do_prahy_z_ceska'!H41</f>
        <v>7</v>
      </c>
      <c r="AG41" s="29">
        <f>'DO vramci_mc'!I41+'DO z_mc_vramci_prahy'!I41+'DO do_prahy_z_ceska'!I41</f>
        <v>39</v>
      </c>
      <c r="AH41" s="29">
        <f>'DO vramci_mc'!J41+'DO z_mc_vramci_prahy'!J41+'DO do_prahy_z_ceska'!J41</f>
        <v>33</v>
      </c>
      <c r="AI41" s="29">
        <f>'DO vramci_mc'!K41+'DO z_mc_vramci_prahy'!K41+'DO do_prahy_z_ceska'!K41</f>
        <v>2087</v>
      </c>
      <c r="AJ41" s="29">
        <f>'DO vramci_mc'!L41+'DO z_mc_vramci_prahy'!L41+'DO do_prahy_z_ceska'!L41</f>
        <v>28</v>
      </c>
      <c r="AK41" s="29">
        <f>'DO vramci_mc'!M41+'DO z_mc_vramci_prahy'!M41+'DO do_prahy_z_ceska'!M41</f>
        <v>411</v>
      </c>
      <c r="AL41" s="29">
        <f>'DO vramci_mc'!N41+'DO z_mc_vramci_prahy'!N41+'DO do_prahy_z_ceska'!N41</f>
        <v>3</v>
      </c>
      <c r="AM41" s="29">
        <f>'DO vramci_mc'!O41+'DO z_mc_vramci_prahy'!O41+'DO do_prahy_z_ceska'!O41</f>
        <v>302</v>
      </c>
      <c r="AN41" s="29">
        <f>'DO vramci_mc'!P41+'DO z_mc_vramci_prahy'!P41+'DO do_prahy_z_ceska'!P41</f>
        <v>15</v>
      </c>
      <c r="AO41" s="29">
        <f>'DO vramci_mc'!Q41+'DO z_mc_vramci_prahy'!Q41+'DO do_prahy_z_ceska'!Q41</f>
        <v>3</v>
      </c>
      <c r="AP41" s="29">
        <f>'DO vramci_mc'!R41+'DO z_mc_vramci_prahy'!R41+'DO do_prahy_z_ceska'!R41</f>
        <v>1</v>
      </c>
      <c r="AQ41" s="29">
        <f>'DO vramci_mc'!S41+'DO z_mc_vramci_prahy'!S41+'DO do_prahy_z_ceska'!S41</f>
        <v>445</v>
      </c>
      <c r="AR41" s="29">
        <f>'DO vramci_mc'!T41+'DO z_mc_vramci_prahy'!T41+'DO do_prahy_z_ceska'!T41</f>
        <v>183</v>
      </c>
      <c r="AS41" s="29">
        <f>'DO vramci_mc'!U41+'DO z_mc_vramci_prahy'!U41+'DO do_prahy_z_ceska'!U41</f>
        <v>73</v>
      </c>
      <c r="AT41" s="29">
        <f>'DO vramci_mc'!V41+'DO z_mc_vramci_prahy'!V41+'DO do_prahy_z_ceska'!V41</f>
        <v>82</v>
      </c>
      <c r="AU41" s="29">
        <f>'DO vramci_mc'!W41+'DO z_mc_vramci_prahy'!W41+'DO do_prahy_z_ceska'!W41</f>
        <v>11</v>
      </c>
      <c r="AV41" s="29">
        <f>'DO vramci_mc'!X41+'DO z_mc_vramci_prahy'!X41+'DO do_prahy_z_ceska'!X41</f>
        <v>658</v>
      </c>
      <c r="AW41" s="30">
        <f>'DO vramci_mc'!Y41+'DO z_mc_vramci_prahy'!Y41+'DO do_prahy_z_ceska'!Y41</f>
        <v>221</v>
      </c>
    </row>
    <row r="42" spans="2:49" x14ac:dyDescent="0.35">
      <c r="B42" s="13" t="str">
        <f>'DO vramci_mc'!B42</f>
        <v>Praha-Kunratice</v>
      </c>
      <c r="C42" s="15">
        <f>'DO vramci_mc'!Z42+'DO z_mc_vramci_prahy'!Z42+'DO do_prahy_z_ceska'!Z42</f>
        <v>1505</v>
      </c>
      <c r="D42" s="15">
        <f t="shared" si="19"/>
        <v>136</v>
      </c>
      <c r="E42" s="21">
        <f t="shared" si="9"/>
        <v>9.0365448504983389E-2</v>
      </c>
      <c r="F42" s="20">
        <f t="shared" si="20"/>
        <v>123</v>
      </c>
      <c r="G42" s="21">
        <f t="shared" si="10"/>
        <v>8.1727574750830562E-2</v>
      </c>
      <c r="H42" s="21">
        <f>'DO vramci_mc'!K42/F42</f>
        <v>0.65853658536585369</v>
      </c>
      <c r="I42" s="21">
        <f>'DO z_mc_vramci_prahy'!K42/F42</f>
        <v>0.23577235772357724</v>
      </c>
      <c r="J42" s="71">
        <f t="shared" si="11"/>
        <v>13</v>
      </c>
      <c r="K42" s="21">
        <f>('DO vramci_mc'!I42+'DO vramci_mc'!N42+'DO vramci_mc'!R42+'DO vramci_mc'!U42+'DO vramci_mc'!W42)/J42</f>
        <v>0.23076923076923078</v>
      </c>
      <c r="L42" s="21">
        <f>('DO z_mc_vramci_prahy'!I42+'DO z_mc_vramci_prahy'!N42+'DO z_mc_vramci_prahy'!R42+'DO z_mc_vramci_prahy'!U42+'DO z_mc_vramci_prahy'!W42)/J42</f>
        <v>0.46153846153846156</v>
      </c>
      <c r="M42" s="20">
        <f t="shared" si="21"/>
        <v>9</v>
      </c>
      <c r="N42" s="21">
        <f t="shared" si="12"/>
        <v>5.980066445182724E-3</v>
      </c>
      <c r="O42" s="20">
        <f t="shared" si="22"/>
        <v>4</v>
      </c>
      <c r="P42" s="21">
        <f t="shared" si="13"/>
        <v>2.6578073089700998E-3</v>
      </c>
      <c r="Q42" s="15">
        <f t="shared" si="23"/>
        <v>520</v>
      </c>
      <c r="R42" s="21">
        <f t="shared" si="14"/>
        <v>0.34551495016611294</v>
      </c>
      <c r="S42" s="15">
        <f t="shared" si="24"/>
        <v>58</v>
      </c>
      <c r="T42" s="21">
        <f t="shared" si="15"/>
        <v>3.8538205980066444E-2</v>
      </c>
      <c r="U42" s="15">
        <f t="shared" si="25"/>
        <v>691</v>
      </c>
      <c r="V42" s="24">
        <f t="shared" si="16"/>
        <v>0.45913621262458471</v>
      </c>
      <c r="W42" s="15">
        <f t="shared" si="26"/>
        <v>1</v>
      </c>
      <c r="X42" s="21">
        <f t="shared" si="17"/>
        <v>6.6445182724252495E-4</v>
      </c>
      <c r="Y42" s="15">
        <f t="shared" si="27"/>
        <v>99</v>
      </c>
      <c r="Z42" s="26">
        <f t="shared" si="18"/>
        <v>6.5780730897009962E-2</v>
      </c>
      <c r="AA42" s="29">
        <f>'DO vramci_mc'!C42+'DO z_mc_vramci_prahy'!C42+'DO do_prahy_z_ceska'!C42</f>
        <v>66</v>
      </c>
      <c r="AB42" s="29">
        <f>'DO vramci_mc'!D42+'DO z_mc_vramci_prahy'!D42+'DO do_prahy_z_ceska'!D42</f>
        <v>14</v>
      </c>
      <c r="AC42" s="29">
        <f>'DO vramci_mc'!E42+'DO z_mc_vramci_prahy'!E42+'DO do_prahy_z_ceska'!E42</f>
        <v>392</v>
      </c>
      <c r="AD42" s="29">
        <f>'DO vramci_mc'!F42+'DO z_mc_vramci_prahy'!F42+'DO do_prahy_z_ceska'!F42</f>
        <v>571</v>
      </c>
      <c r="AE42" s="29">
        <f>'DO vramci_mc'!G42+'DO z_mc_vramci_prahy'!G42+'DO do_prahy_z_ceska'!G42</f>
        <v>120</v>
      </c>
      <c r="AF42" s="29">
        <f>'DO vramci_mc'!H42+'DO z_mc_vramci_prahy'!H42+'DO do_prahy_z_ceska'!H42</f>
        <v>1</v>
      </c>
      <c r="AG42" s="29">
        <f>'DO vramci_mc'!I42+'DO z_mc_vramci_prahy'!I42+'DO do_prahy_z_ceska'!I42</f>
        <v>9</v>
      </c>
      <c r="AH42" s="29">
        <f>'DO vramci_mc'!J42+'DO z_mc_vramci_prahy'!J42+'DO do_prahy_z_ceska'!J42</f>
        <v>9</v>
      </c>
      <c r="AI42" s="29">
        <f>'DO vramci_mc'!K42+'DO z_mc_vramci_prahy'!K42+'DO do_prahy_z_ceska'!K42</f>
        <v>123</v>
      </c>
      <c r="AJ42" s="29">
        <f>'DO vramci_mc'!L42+'DO z_mc_vramci_prahy'!L42+'DO do_prahy_z_ceska'!L42</f>
        <v>3</v>
      </c>
      <c r="AK42" s="29">
        <f>'DO vramci_mc'!M42+'DO z_mc_vramci_prahy'!M42+'DO do_prahy_z_ceska'!M42</f>
        <v>22</v>
      </c>
      <c r="AL42" s="29">
        <f>'DO vramci_mc'!N42+'DO z_mc_vramci_prahy'!N42+'DO do_prahy_z_ceska'!N42</f>
        <v>2</v>
      </c>
      <c r="AM42" s="29">
        <f>'DO vramci_mc'!O42+'DO z_mc_vramci_prahy'!O42+'DO do_prahy_z_ceska'!O42</f>
        <v>17</v>
      </c>
      <c r="AN42" s="29">
        <f>'DO vramci_mc'!P42+'DO z_mc_vramci_prahy'!P42+'DO do_prahy_z_ceska'!P42</f>
        <v>1</v>
      </c>
      <c r="AO42" s="29">
        <f>'DO vramci_mc'!Q42+'DO z_mc_vramci_prahy'!Q42+'DO do_prahy_z_ceska'!Q42</f>
        <v>0</v>
      </c>
      <c r="AP42" s="29">
        <f>'DO vramci_mc'!R42+'DO z_mc_vramci_prahy'!R42+'DO do_prahy_z_ceska'!R42</f>
        <v>0</v>
      </c>
      <c r="AQ42" s="29">
        <f>'DO vramci_mc'!S42+'DO z_mc_vramci_prahy'!S42+'DO do_prahy_z_ceska'!S42</f>
        <v>37</v>
      </c>
      <c r="AR42" s="29">
        <f>'DO vramci_mc'!T42+'DO z_mc_vramci_prahy'!T42+'DO do_prahy_z_ceska'!T42</f>
        <v>20</v>
      </c>
      <c r="AS42" s="29">
        <f>'DO vramci_mc'!U42+'DO z_mc_vramci_prahy'!U42+'DO do_prahy_z_ceska'!U42</f>
        <v>2</v>
      </c>
      <c r="AT42" s="29">
        <f>'DO vramci_mc'!V42+'DO z_mc_vramci_prahy'!V42+'DO do_prahy_z_ceska'!V42</f>
        <v>6</v>
      </c>
      <c r="AU42" s="29">
        <f>'DO vramci_mc'!W42+'DO z_mc_vramci_prahy'!W42+'DO do_prahy_z_ceska'!W42</f>
        <v>0</v>
      </c>
      <c r="AV42" s="29">
        <f>'DO vramci_mc'!X42+'DO z_mc_vramci_prahy'!X42+'DO do_prahy_z_ceska'!X42</f>
        <v>64</v>
      </c>
      <c r="AW42" s="30">
        <f>'DO vramci_mc'!Y42+'DO z_mc_vramci_prahy'!Y42+'DO do_prahy_z_ceska'!Y42</f>
        <v>26</v>
      </c>
    </row>
    <row r="43" spans="2:49" x14ac:dyDescent="0.35">
      <c r="B43" s="13" t="str">
        <f>'DO vramci_mc'!B43</f>
        <v>Praha-Libuš</v>
      </c>
      <c r="C43" s="15">
        <f>'DO vramci_mc'!Z43+'DO z_mc_vramci_prahy'!Z43+'DO do_prahy_z_ceska'!Z43</f>
        <v>1742</v>
      </c>
      <c r="D43" s="15">
        <f t="shared" si="19"/>
        <v>167</v>
      </c>
      <c r="E43" s="21">
        <f t="shared" si="9"/>
        <v>9.5866819747416759E-2</v>
      </c>
      <c r="F43" s="20">
        <f t="shared" si="20"/>
        <v>151</v>
      </c>
      <c r="G43" s="21">
        <f t="shared" si="10"/>
        <v>8.6681974741676229E-2</v>
      </c>
      <c r="H43" s="21">
        <f>'DO vramci_mc'!K43/F43</f>
        <v>0.76158940397350994</v>
      </c>
      <c r="I43" s="21">
        <f>'DO z_mc_vramci_prahy'!K43/F43</f>
        <v>0.2251655629139073</v>
      </c>
      <c r="J43" s="71">
        <f t="shared" si="11"/>
        <v>16</v>
      </c>
      <c r="K43" s="21">
        <f>('DO vramci_mc'!I43+'DO vramci_mc'!N43+'DO vramci_mc'!R43+'DO vramci_mc'!U43+'DO vramci_mc'!W43)/J43</f>
        <v>0.125</v>
      </c>
      <c r="L43" s="21">
        <f>('DO z_mc_vramci_prahy'!I43+'DO z_mc_vramci_prahy'!N43+'DO z_mc_vramci_prahy'!R43+'DO z_mc_vramci_prahy'!U43+'DO z_mc_vramci_prahy'!W43)/J43</f>
        <v>0.75</v>
      </c>
      <c r="M43" s="20">
        <f t="shared" si="21"/>
        <v>10</v>
      </c>
      <c r="N43" s="21">
        <f t="shared" si="12"/>
        <v>5.7405281285878304E-3</v>
      </c>
      <c r="O43" s="20">
        <f t="shared" si="22"/>
        <v>6</v>
      </c>
      <c r="P43" s="21">
        <f t="shared" si="13"/>
        <v>3.4443168771526979E-3</v>
      </c>
      <c r="Q43" s="15">
        <f t="shared" si="23"/>
        <v>604</v>
      </c>
      <c r="R43" s="21">
        <f t="shared" si="14"/>
        <v>0.34672789896670492</v>
      </c>
      <c r="S43" s="15">
        <f t="shared" si="24"/>
        <v>56</v>
      </c>
      <c r="T43" s="21">
        <f t="shared" si="15"/>
        <v>3.2146957520091848E-2</v>
      </c>
      <c r="U43" s="15">
        <f t="shared" si="25"/>
        <v>829</v>
      </c>
      <c r="V43" s="24">
        <f t="shared" si="16"/>
        <v>0.47588978185993114</v>
      </c>
      <c r="W43" s="15">
        <f t="shared" si="26"/>
        <v>3</v>
      </c>
      <c r="X43" s="21">
        <f t="shared" si="17"/>
        <v>1.722158438576349E-3</v>
      </c>
      <c r="Y43" s="15">
        <f t="shared" si="27"/>
        <v>83</v>
      </c>
      <c r="Z43" s="26">
        <f t="shared" si="18"/>
        <v>4.7646383467278987E-2</v>
      </c>
      <c r="AA43" s="29">
        <f>'DO vramci_mc'!C43+'DO z_mc_vramci_prahy'!C43+'DO do_prahy_z_ceska'!C43</f>
        <v>75</v>
      </c>
      <c r="AB43" s="29">
        <f>'DO vramci_mc'!D43+'DO z_mc_vramci_prahy'!D43+'DO do_prahy_z_ceska'!D43</f>
        <v>6</v>
      </c>
      <c r="AC43" s="29">
        <f>'DO vramci_mc'!E43+'DO z_mc_vramci_prahy'!E43+'DO do_prahy_z_ceska'!E43</f>
        <v>470</v>
      </c>
      <c r="AD43" s="29">
        <f>'DO vramci_mc'!F43+'DO z_mc_vramci_prahy'!F43+'DO do_prahy_z_ceska'!F43</f>
        <v>662</v>
      </c>
      <c r="AE43" s="29">
        <f>'DO vramci_mc'!G43+'DO z_mc_vramci_prahy'!G43+'DO do_prahy_z_ceska'!G43</f>
        <v>167</v>
      </c>
      <c r="AF43" s="29">
        <f>'DO vramci_mc'!H43+'DO z_mc_vramci_prahy'!H43+'DO do_prahy_z_ceska'!H43</f>
        <v>3</v>
      </c>
      <c r="AG43" s="29">
        <f>'DO vramci_mc'!I43+'DO z_mc_vramci_prahy'!I43+'DO do_prahy_z_ceska'!I43</f>
        <v>10</v>
      </c>
      <c r="AH43" s="29">
        <f>'DO vramci_mc'!J43+'DO z_mc_vramci_prahy'!J43+'DO do_prahy_z_ceska'!J43</f>
        <v>3</v>
      </c>
      <c r="AI43" s="29">
        <f>'DO vramci_mc'!K43+'DO z_mc_vramci_prahy'!K43+'DO do_prahy_z_ceska'!K43</f>
        <v>151</v>
      </c>
      <c r="AJ43" s="29">
        <f>'DO vramci_mc'!L43+'DO z_mc_vramci_prahy'!L43+'DO do_prahy_z_ceska'!L43</f>
        <v>0</v>
      </c>
      <c r="AK43" s="29">
        <f>'DO vramci_mc'!M43+'DO z_mc_vramci_prahy'!M43+'DO do_prahy_z_ceska'!M43</f>
        <v>32</v>
      </c>
      <c r="AL43" s="29">
        <f>'DO vramci_mc'!N43+'DO z_mc_vramci_prahy'!N43+'DO do_prahy_z_ceska'!N43</f>
        <v>0</v>
      </c>
      <c r="AM43" s="29">
        <f>'DO vramci_mc'!O43+'DO z_mc_vramci_prahy'!O43+'DO do_prahy_z_ceska'!O43</f>
        <v>16</v>
      </c>
      <c r="AN43" s="29">
        <f>'DO vramci_mc'!P43+'DO z_mc_vramci_prahy'!P43+'DO do_prahy_z_ceska'!P43</f>
        <v>1</v>
      </c>
      <c r="AO43" s="29">
        <f>'DO vramci_mc'!Q43+'DO z_mc_vramci_prahy'!Q43+'DO do_prahy_z_ceska'!Q43</f>
        <v>1</v>
      </c>
      <c r="AP43" s="29">
        <f>'DO vramci_mc'!R43+'DO z_mc_vramci_prahy'!R43+'DO do_prahy_z_ceska'!R43</f>
        <v>0</v>
      </c>
      <c r="AQ43" s="29">
        <f>'DO vramci_mc'!S43+'DO z_mc_vramci_prahy'!S43+'DO do_prahy_z_ceska'!S43</f>
        <v>31</v>
      </c>
      <c r="AR43" s="29">
        <f>'DO vramci_mc'!T43+'DO z_mc_vramci_prahy'!T43+'DO do_prahy_z_ceska'!T43</f>
        <v>23</v>
      </c>
      <c r="AS43" s="29">
        <f>'DO vramci_mc'!U43+'DO z_mc_vramci_prahy'!U43+'DO do_prahy_z_ceska'!U43</f>
        <v>6</v>
      </c>
      <c r="AT43" s="29">
        <f>'DO vramci_mc'!V43+'DO z_mc_vramci_prahy'!V43+'DO do_prahy_z_ceska'!V43</f>
        <v>5</v>
      </c>
      <c r="AU43" s="29">
        <f>'DO vramci_mc'!W43+'DO z_mc_vramci_prahy'!W43+'DO do_prahy_z_ceska'!W43</f>
        <v>0</v>
      </c>
      <c r="AV43" s="29">
        <f>'DO vramci_mc'!X43+'DO z_mc_vramci_prahy'!X43+'DO do_prahy_z_ceska'!X43</f>
        <v>49</v>
      </c>
      <c r="AW43" s="30">
        <f>'DO vramci_mc'!Y43+'DO z_mc_vramci_prahy'!Y43+'DO do_prahy_z_ceska'!Y43</f>
        <v>31</v>
      </c>
    </row>
    <row r="44" spans="2:49" x14ac:dyDescent="0.35">
      <c r="B44" s="13" t="str">
        <f>'DO vramci_mc'!B44</f>
        <v>Praha 12</v>
      </c>
      <c r="C44" s="15">
        <f>'DO vramci_mc'!Z44+'DO z_mc_vramci_prahy'!Z44+'DO do_prahy_z_ceska'!Z44</f>
        <v>7261</v>
      </c>
      <c r="D44" s="15">
        <f t="shared" si="19"/>
        <v>1288</v>
      </c>
      <c r="E44" s="21">
        <f t="shared" si="9"/>
        <v>0.17738603498140751</v>
      </c>
      <c r="F44" s="20">
        <f t="shared" si="20"/>
        <v>1221</v>
      </c>
      <c r="G44" s="21">
        <f t="shared" si="10"/>
        <v>0.16815865583252995</v>
      </c>
      <c r="H44" s="21">
        <f>'DO vramci_mc'!K44/F44</f>
        <v>0.89107289107289112</v>
      </c>
      <c r="I44" s="21">
        <f>'DO z_mc_vramci_prahy'!K44/F44</f>
        <v>5.8149058149058151E-2</v>
      </c>
      <c r="J44" s="71">
        <f t="shared" si="11"/>
        <v>67</v>
      </c>
      <c r="K44" s="21">
        <f>('DO vramci_mc'!I44+'DO vramci_mc'!N44+'DO vramci_mc'!R44+'DO vramci_mc'!U44+'DO vramci_mc'!W44)/J44</f>
        <v>0.23880597014925373</v>
      </c>
      <c r="L44" s="21">
        <f>('DO z_mc_vramci_prahy'!I44+'DO z_mc_vramci_prahy'!N44+'DO z_mc_vramci_prahy'!R44+'DO z_mc_vramci_prahy'!U44+'DO z_mc_vramci_prahy'!W44)/J44</f>
        <v>0.58208955223880599</v>
      </c>
      <c r="M44" s="20">
        <f t="shared" si="21"/>
        <v>20</v>
      </c>
      <c r="N44" s="21">
        <f t="shared" si="12"/>
        <v>2.7544415369783778E-3</v>
      </c>
      <c r="O44" s="20">
        <f t="shared" si="22"/>
        <v>47</v>
      </c>
      <c r="P44" s="21">
        <f t="shared" si="13"/>
        <v>6.4729376118991874E-3</v>
      </c>
      <c r="Q44" s="15">
        <f t="shared" si="23"/>
        <v>3139</v>
      </c>
      <c r="R44" s="21">
        <f t="shared" si="14"/>
        <v>0.43230959922875639</v>
      </c>
      <c r="S44" s="15">
        <f t="shared" si="24"/>
        <v>233</v>
      </c>
      <c r="T44" s="21">
        <f t="shared" si="15"/>
        <v>3.20892439057981E-2</v>
      </c>
      <c r="U44" s="15">
        <f t="shared" si="25"/>
        <v>2244</v>
      </c>
      <c r="V44" s="24">
        <f t="shared" si="16"/>
        <v>0.30904834044897395</v>
      </c>
      <c r="W44" s="15">
        <f t="shared" si="26"/>
        <v>2</v>
      </c>
      <c r="X44" s="21">
        <f t="shared" si="17"/>
        <v>2.7544415369783778E-4</v>
      </c>
      <c r="Y44" s="15">
        <f t="shared" si="27"/>
        <v>355</v>
      </c>
      <c r="Z44" s="26">
        <f t="shared" si="18"/>
        <v>4.8891337281366201E-2</v>
      </c>
      <c r="AA44" s="29">
        <f>'DO vramci_mc'!C44+'DO z_mc_vramci_prahy'!C44+'DO do_prahy_z_ceska'!C44</f>
        <v>263</v>
      </c>
      <c r="AB44" s="29">
        <f>'DO vramci_mc'!D44+'DO z_mc_vramci_prahy'!D44+'DO do_prahy_z_ceska'!D44</f>
        <v>93</v>
      </c>
      <c r="AC44" s="29">
        <f>'DO vramci_mc'!E44+'DO z_mc_vramci_prahy'!E44+'DO do_prahy_z_ceska'!E44</f>
        <v>2414</v>
      </c>
      <c r="AD44" s="29">
        <f>'DO vramci_mc'!F44+'DO z_mc_vramci_prahy'!F44+'DO do_prahy_z_ceska'!F44</f>
        <v>1766</v>
      </c>
      <c r="AE44" s="29">
        <f>'DO vramci_mc'!G44+'DO z_mc_vramci_prahy'!G44+'DO do_prahy_z_ceska'!G44</f>
        <v>478</v>
      </c>
      <c r="AF44" s="29">
        <f>'DO vramci_mc'!H44+'DO z_mc_vramci_prahy'!H44+'DO do_prahy_z_ceska'!H44</f>
        <v>2</v>
      </c>
      <c r="AG44" s="29">
        <f>'DO vramci_mc'!I44+'DO z_mc_vramci_prahy'!I44+'DO do_prahy_z_ceska'!I44</f>
        <v>20</v>
      </c>
      <c r="AH44" s="29">
        <f>'DO vramci_mc'!J44+'DO z_mc_vramci_prahy'!J44+'DO do_prahy_z_ceska'!J44</f>
        <v>19</v>
      </c>
      <c r="AI44" s="29">
        <f>'DO vramci_mc'!K44+'DO z_mc_vramci_prahy'!K44+'DO do_prahy_z_ceska'!K44</f>
        <v>1221</v>
      </c>
      <c r="AJ44" s="29">
        <f>'DO vramci_mc'!L44+'DO z_mc_vramci_prahy'!L44+'DO do_prahy_z_ceska'!L44</f>
        <v>16</v>
      </c>
      <c r="AK44" s="29">
        <f>'DO vramci_mc'!M44+'DO z_mc_vramci_prahy'!M44+'DO do_prahy_z_ceska'!M44</f>
        <v>184</v>
      </c>
      <c r="AL44" s="29">
        <f>'DO vramci_mc'!N44+'DO z_mc_vramci_prahy'!N44+'DO do_prahy_z_ceska'!N44</f>
        <v>4</v>
      </c>
      <c r="AM44" s="29">
        <f>'DO vramci_mc'!O44+'DO z_mc_vramci_prahy'!O44+'DO do_prahy_z_ceska'!O44</f>
        <v>120</v>
      </c>
      <c r="AN44" s="29">
        <f>'DO vramci_mc'!P44+'DO z_mc_vramci_prahy'!P44+'DO do_prahy_z_ceska'!P44</f>
        <v>3</v>
      </c>
      <c r="AO44" s="29">
        <f>'DO vramci_mc'!Q44+'DO z_mc_vramci_prahy'!Q44+'DO do_prahy_z_ceska'!Q44</f>
        <v>2</v>
      </c>
      <c r="AP44" s="29">
        <f>'DO vramci_mc'!R44+'DO z_mc_vramci_prahy'!R44+'DO do_prahy_z_ceska'!R44</f>
        <v>0</v>
      </c>
      <c r="AQ44" s="29">
        <f>'DO vramci_mc'!S44+'DO z_mc_vramci_prahy'!S44+'DO do_prahy_z_ceska'!S44</f>
        <v>136</v>
      </c>
      <c r="AR44" s="29">
        <f>'DO vramci_mc'!T44+'DO z_mc_vramci_prahy'!T44+'DO do_prahy_z_ceska'!T44</f>
        <v>92</v>
      </c>
      <c r="AS44" s="29">
        <f>'DO vramci_mc'!U44+'DO z_mc_vramci_prahy'!U44+'DO do_prahy_z_ceska'!U44</f>
        <v>35</v>
      </c>
      <c r="AT44" s="29">
        <f>'DO vramci_mc'!V44+'DO z_mc_vramci_prahy'!V44+'DO do_prahy_z_ceska'!V44</f>
        <v>49</v>
      </c>
      <c r="AU44" s="29">
        <f>'DO vramci_mc'!W44+'DO z_mc_vramci_prahy'!W44+'DO do_prahy_z_ceska'!W44</f>
        <v>8</v>
      </c>
      <c r="AV44" s="29">
        <f>'DO vramci_mc'!X44+'DO z_mc_vramci_prahy'!X44+'DO do_prahy_z_ceska'!X44</f>
        <v>246</v>
      </c>
      <c r="AW44" s="30">
        <f>'DO vramci_mc'!Y44+'DO z_mc_vramci_prahy'!Y44+'DO do_prahy_z_ceska'!Y44</f>
        <v>90</v>
      </c>
    </row>
    <row r="45" spans="2:49" x14ac:dyDescent="0.35">
      <c r="B45" s="13" t="str">
        <f>'DO vramci_mc'!B45</f>
        <v>Praha-Velká Chuchle</v>
      </c>
      <c r="C45" s="15">
        <f>'DO vramci_mc'!Z45+'DO z_mc_vramci_prahy'!Z45+'DO do_prahy_z_ceska'!Z45</f>
        <v>641</v>
      </c>
      <c r="D45" s="15">
        <f t="shared" si="19"/>
        <v>63</v>
      </c>
      <c r="E45" s="21">
        <f t="shared" si="9"/>
        <v>9.8283931357254287E-2</v>
      </c>
      <c r="F45" s="20">
        <f t="shared" si="20"/>
        <v>54</v>
      </c>
      <c r="G45" s="21">
        <f t="shared" si="10"/>
        <v>8.4243369734789394E-2</v>
      </c>
      <c r="H45" s="21">
        <f>'DO vramci_mc'!K45/F45</f>
        <v>0.66666666666666663</v>
      </c>
      <c r="I45" s="21">
        <f>'DO z_mc_vramci_prahy'!K45/F45</f>
        <v>0.24074074074074073</v>
      </c>
      <c r="J45" s="71">
        <f t="shared" si="11"/>
        <v>9</v>
      </c>
      <c r="K45" s="21">
        <f>('DO vramci_mc'!I45+'DO vramci_mc'!N45+'DO vramci_mc'!R45+'DO vramci_mc'!U45+'DO vramci_mc'!W45)/J45</f>
        <v>0.33333333333333331</v>
      </c>
      <c r="L45" s="21">
        <f>('DO z_mc_vramci_prahy'!I45+'DO z_mc_vramci_prahy'!N45+'DO z_mc_vramci_prahy'!R45+'DO z_mc_vramci_prahy'!U45+'DO z_mc_vramci_prahy'!W45)/J45</f>
        <v>0.55555555555555558</v>
      </c>
      <c r="M45" s="20">
        <f t="shared" si="21"/>
        <v>5</v>
      </c>
      <c r="N45" s="21">
        <f t="shared" si="12"/>
        <v>7.8003120124804995E-3</v>
      </c>
      <c r="O45" s="20">
        <f t="shared" si="22"/>
        <v>4</v>
      </c>
      <c r="P45" s="21">
        <f t="shared" si="13"/>
        <v>6.2402496099843996E-3</v>
      </c>
      <c r="Q45" s="15">
        <f t="shared" si="23"/>
        <v>306</v>
      </c>
      <c r="R45" s="21">
        <f t="shared" si="14"/>
        <v>0.47737909516380655</v>
      </c>
      <c r="S45" s="15">
        <f t="shared" si="24"/>
        <v>26</v>
      </c>
      <c r="T45" s="21">
        <f t="shared" si="15"/>
        <v>4.0561622464898597E-2</v>
      </c>
      <c r="U45" s="15">
        <f t="shared" si="25"/>
        <v>208</v>
      </c>
      <c r="V45" s="24">
        <f t="shared" si="16"/>
        <v>0.32449297971918878</v>
      </c>
      <c r="W45" s="15">
        <f t="shared" si="26"/>
        <v>0</v>
      </c>
      <c r="X45" s="21">
        <f t="shared" si="17"/>
        <v>0</v>
      </c>
      <c r="Y45" s="15">
        <f t="shared" si="27"/>
        <v>38</v>
      </c>
      <c r="Z45" s="26">
        <f t="shared" si="18"/>
        <v>5.9282371294851796E-2</v>
      </c>
      <c r="AA45" s="29">
        <f>'DO vramci_mc'!C45+'DO z_mc_vramci_prahy'!C45+'DO do_prahy_z_ceska'!C45</f>
        <v>31</v>
      </c>
      <c r="AB45" s="29">
        <f>'DO vramci_mc'!D45+'DO z_mc_vramci_prahy'!D45+'DO do_prahy_z_ceska'!D45</f>
        <v>15</v>
      </c>
      <c r="AC45" s="29">
        <f>'DO vramci_mc'!E45+'DO z_mc_vramci_prahy'!E45+'DO do_prahy_z_ceska'!E45</f>
        <v>217</v>
      </c>
      <c r="AD45" s="29">
        <f>'DO vramci_mc'!F45+'DO z_mc_vramci_prahy'!F45+'DO do_prahy_z_ceska'!F45</f>
        <v>174</v>
      </c>
      <c r="AE45" s="29">
        <f>'DO vramci_mc'!G45+'DO z_mc_vramci_prahy'!G45+'DO do_prahy_z_ceska'!G45</f>
        <v>34</v>
      </c>
      <c r="AF45" s="29">
        <f>'DO vramci_mc'!H45+'DO z_mc_vramci_prahy'!H45+'DO do_prahy_z_ceska'!H45</f>
        <v>0</v>
      </c>
      <c r="AG45" s="29">
        <f>'DO vramci_mc'!I45+'DO z_mc_vramci_prahy'!I45+'DO do_prahy_z_ceska'!I45</f>
        <v>5</v>
      </c>
      <c r="AH45" s="29">
        <f>'DO vramci_mc'!J45+'DO z_mc_vramci_prahy'!J45+'DO do_prahy_z_ceska'!J45</f>
        <v>1</v>
      </c>
      <c r="AI45" s="29">
        <f>'DO vramci_mc'!K45+'DO z_mc_vramci_prahy'!K45+'DO do_prahy_z_ceska'!K45</f>
        <v>54</v>
      </c>
      <c r="AJ45" s="29">
        <f>'DO vramci_mc'!L45+'DO z_mc_vramci_prahy'!L45+'DO do_prahy_z_ceska'!L45</f>
        <v>2</v>
      </c>
      <c r="AK45" s="29">
        <f>'DO vramci_mc'!M45+'DO z_mc_vramci_prahy'!M45+'DO do_prahy_z_ceska'!M45</f>
        <v>22</v>
      </c>
      <c r="AL45" s="29">
        <f>'DO vramci_mc'!N45+'DO z_mc_vramci_prahy'!N45+'DO do_prahy_z_ceska'!N45</f>
        <v>0</v>
      </c>
      <c r="AM45" s="29">
        <f>'DO vramci_mc'!O45+'DO z_mc_vramci_prahy'!O45+'DO do_prahy_z_ceska'!O45</f>
        <v>17</v>
      </c>
      <c r="AN45" s="29">
        <f>'DO vramci_mc'!P45+'DO z_mc_vramci_prahy'!P45+'DO do_prahy_z_ceska'!P45</f>
        <v>1</v>
      </c>
      <c r="AO45" s="29">
        <f>'DO vramci_mc'!Q45+'DO z_mc_vramci_prahy'!Q45+'DO do_prahy_z_ceska'!Q45</f>
        <v>0</v>
      </c>
      <c r="AP45" s="29">
        <f>'DO vramci_mc'!R45+'DO z_mc_vramci_prahy'!R45+'DO do_prahy_z_ceska'!R45</f>
        <v>0</v>
      </c>
      <c r="AQ45" s="29">
        <f>'DO vramci_mc'!S45+'DO z_mc_vramci_prahy'!S45+'DO do_prahy_z_ceska'!S45</f>
        <v>19</v>
      </c>
      <c r="AR45" s="29">
        <f>'DO vramci_mc'!T45+'DO z_mc_vramci_prahy'!T45+'DO do_prahy_z_ceska'!T45</f>
        <v>6</v>
      </c>
      <c r="AS45" s="29">
        <f>'DO vramci_mc'!U45+'DO z_mc_vramci_prahy'!U45+'DO do_prahy_z_ceska'!U45</f>
        <v>3</v>
      </c>
      <c r="AT45" s="29">
        <f>'DO vramci_mc'!V45+'DO z_mc_vramci_prahy'!V45+'DO do_prahy_z_ceska'!V45</f>
        <v>2</v>
      </c>
      <c r="AU45" s="29">
        <f>'DO vramci_mc'!W45+'DO z_mc_vramci_prahy'!W45+'DO do_prahy_z_ceska'!W45</f>
        <v>1</v>
      </c>
      <c r="AV45" s="29">
        <f>'DO vramci_mc'!X45+'DO z_mc_vramci_prahy'!X45+'DO do_prahy_z_ceska'!X45</f>
        <v>29</v>
      </c>
      <c r="AW45" s="30">
        <f>'DO vramci_mc'!Y45+'DO z_mc_vramci_prahy'!Y45+'DO do_prahy_z_ceska'!Y45</f>
        <v>8</v>
      </c>
    </row>
    <row r="46" spans="2:49" x14ac:dyDescent="0.35">
      <c r="B46" s="13" t="str">
        <f>'DO vramci_mc'!B46</f>
        <v>Praha-Lysolaje</v>
      </c>
      <c r="C46" s="15">
        <f>'DO vramci_mc'!Z46+'DO z_mc_vramci_prahy'!Z46+'DO do_prahy_z_ceska'!Z46</f>
        <v>466</v>
      </c>
      <c r="D46" s="15">
        <f t="shared" si="19"/>
        <v>68</v>
      </c>
      <c r="E46" s="21">
        <f t="shared" si="9"/>
        <v>0.14592274678111589</v>
      </c>
      <c r="F46" s="20">
        <f t="shared" si="20"/>
        <v>48</v>
      </c>
      <c r="G46" s="21">
        <f t="shared" si="10"/>
        <v>0.10300429184549356</v>
      </c>
      <c r="H46" s="21">
        <f>'DO vramci_mc'!K46/F46</f>
        <v>0.60416666666666663</v>
      </c>
      <c r="I46" s="21">
        <f>'DO z_mc_vramci_prahy'!K46/F46</f>
        <v>0.33333333333333331</v>
      </c>
      <c r="J46" s="71">
        <f t="shared" si="11"/>
        <v>20</v>
      </c>
      <c r="K46" s="21">
        <f>('DO vramci_mc'!I46+'DO vramci_mc'!N46+'DO vramci_mc'!R46+'DO vramci_mc'!U46+'DO vramci_mc'!W46)/J46</f>
        <v>0.05</v>
      </c>
      <c r="L46" s="21">
        <f>('DO z_mc_vramci_prahy'!I46+'DO z_mc_vramci_prahy'!N46+'DO z_mc_vramci_prahy'!R46+'DO z_mc_vramci_prahy'!U46+'DO z_mc_vramci_prahy'!W46)/J46</f>
        <v>0.85</v>
      </c>
      <c r="M46" s="20">
        <f t="shared" si="21"/>
        <v>14</v>
      </c>
      <c r="N46" s="21">
        <f t="shared" si="12"/>
        <v>3.0042918454935622E-2</v>
      </c>
      <c r="O46" s="20">
        <f t="shared" si="22"/>
        <v>6</v>
      </c>
      <c r="P46" s="21">
        <f t="shared" si="13"/>
        <v>1.2875536480686695E-2</v>
      </c>
      <c r="Q46" s="15">
        <f t="shared" si="23"/>
        <v>270</v>
      </c>
      <c r="R46" s="21">
        <f t="shared" si="14"/>
        <v>0.57939914163090134</v>
      </c>
      <c r="S46" s="15">
        <f t="shared" si="24"/>
        <v>9</v>
      </c>
      <c r="T46" s="21">
        <f t="shared" si="15"/>
        <v>1.9313304721030045E-2</v>
      </c>
      <c r="U46" s="15">
        <f t="shared" si="25"/>
        <v>92</v>
      </c>
      <c r="V46" s="24">
        <f t="shared" si="16"/>
        <v>0.19742489270386265</v>
      </c>
      <c r="W46" s="15">
        <f t="shared" si="26"/>
        <v>1</v>
      </c>
      <c r="X46" s="21">
        <f t="shared" si="17"/>
        <v>2.1459227467811159E-3</v>
      </c>
      <c r="Y46" s="15">
        <f t="shared" si="27"/>
        <v>26</v>
      </c>
      <c r="Z46" s="26">
        <f t="shared" si="18"/>
        <v>5.5793991416309016E-2</v>
      </c>
      <c r="AA46" s="29">
        <f>'DO vramci_mc'!C46+'DO z_mc_vramci_prahy'!C46+'DO do_prahy_z_ceska'!C46</f>
        <v>22</v>
      </c>
      <c r="AB46" s="29">
        <f>'DO vramci_mc'!D46+'DO z_mc_vramci_prahy'!D46+'DO do_prahy_z_ceska'!D46</f>
        <v>4</v>
      </c>
      <c r="AC46" s="29">
        <f>'DO vramci_mc'!E46+'DO z_mc_vramci_prahy'!E46+'DO do_prahy_z_ceska'!E46</f>
        <v>213</v>
      </c>
      <c r="AD46" s="29">
        <f>'DO vramci_mc'!F46+'DO z_mc_vramci_prahy'!F46+'DO do_prahy_z_ceska'!F46</f>
        <v>62</v>
      </c>
      <c r="AE46" s="29">
        <f>'DO vramci_mc'!G46+'DO z_mc_vramci_prahy'!G46+'DO do_prahy_z_ceska'!G46</f>
        <v>30</v>
      </c>
      <c r="AF46" s="29">
        <f>'DO vramci_mc'!H46+'DO z_mc_vramci_prahy'!H46+'DO do_prahy_z_ceska'!H46</f>
        <v>1</v>
      </c>
      <c r="AG46" s="29">
        <f>'DO vramci_mc'!I46+'DO z_mc_vramci_prahy'!I46+'DO do_prahy_z_ceska'!I46</f>
        <v>14</v>
      </c>
      <c r="AH46" s="29">
        <f>'DO vramci_mc'!J46+'DO z_mc_vramci_prahy'!J46+'DO do_prahy_z_ceska'!J46</f>
        <v>0</v>
      </c>
      <c r="AI46" s="29">
        <f>'DO vramci_mc'!K46+'DO z_mc_vramci_prahy'!K46+'DO do_prahy_z_ceska'!K46</f>
        <v>48</v>
      </c>
      <c r="AJ46" s="29">
        <f>'DO vramci_mc'!L46+'DO z_mc_vramci_prahy'!L46+'DO do_prahy_z_ceska'!L46</f>
        <v>2</v>
      </c>
      <c r="AK46" s="29">
        <f>'DO vramci_mc'!M46+'DO z_mc_vramci_prahy'!M46+'DO do_prahy_z_ceska'!M46</f>
        <v>10</v>
      </c>
      <c r="AL46" s="29">
        <f>'DO vramci_mc'!N46+'DO z_mc_vramci_prahy'!N46+'DO do_prahy_z_ceska'!N46</f>
        <v>0</v>
      </c>
      <c r="AM46" s="29">
        <f>'DO vramci_mc'!O46+'DO z_mc_vramci_prahy'!O46+'DO do_prahy_z_ceska'!O46</f>
        <v>18</v>
      </c>
      <c r="AN46" s="29">
        <f>'DO vramci_mc'!P46+'DO z_mc_vramci_prahy'!P46+'DO do_prahy_z_ceska'!P46</f>
        <v>0</v>
      </c>
      <c r="AO46" s="29">
        <f>'DO vramci_mc'!Q46+'DO z_mc_vramci_prahy'!Q46+'DO do_prahy_z_ceska'!Q46</f>
        <v>0</v>
      </c>
      <c r="AP46" s="29">
        <f>'DO vramci_mc'!R46+'DO z_mc_vramci_prahy'!R46+'DO do_prahy_z_ceska'!R46</f>
        <v>1</v>
      </c>
      <c r="AQ46" s="29">
        <f>'DO vramci_mc'!S46+'DO z_mc_vramci_prahy'!S46+'DO do_prahy_z_ceska'!S46</f>
        <v>8</v>
      </c>
      <c r="AR46" s="29">
        <f>'DO vramci_mc'!T46+'DO z_mc_vramci_prahy'!T46+'DO do_prahy_z_ceska'!T46</f>
        <v>1</v>
      </c>
      <c r="AS46" s="29">
        <f>'DO vramci_mc'!U46+'DO z_mc_vramci_prahy'!U46+'DO do_prahy_z_ceska'!U46</f>
        <v>5</v>
      </c>
      <c r="AT46" s="29">
        <f>'DO vramci_mc'!V46+'DO z_mc_vramci_prahy'!V46+'DO do_prahy_z_ceska'!V46</f>
        <v>1</v>
      </c>
      <c r="AU46" s="29">
        <f>'DO vramci_mc'!W46+'DO z_mc_vramci_prahy'!W46+'DO do_prahy_z_ceska'!W46</f>
        <v>0</v>
      </c>
      <c r="AV46" s="29">
        <f>'DO vramci_mc'!X46+'DO z_mc_vramci_prahy'!X46+'DO do_prahy_z_ceska'!X46</f>
        <v>16</v>
      </c>
      <c r="AW46" s="30">
        <f>'DO vramci_mc'!Y46+'DO z_mc_vramci_prahy'!Y46+'DO do_prahy_z_ceska'!Y46</f>
        <v>10</v>
      </c>
    </row>
    <row r="47" spans="2:49" x14ac:dyDescent="0.35">
      <c r="B47" s="13" t="str">
        <f>'DO vramci_mc'!B47</f>
        <v>Praha-Nebušice</v>
      </c>
      <c r="C47" s="15">
        <f>'DO vramci_mc'!Z47+'DO z_mc_vramci_prahy'!Z47+'DO do_prahy_z_ceska'!Z47</f>
        <v>458</v>
      </c>
      <c r="D47" s="15">
        <f t="shared" si="19"/>
        <v>74</v>
      </c>
      <c r="E47" s="21">
        <f t="shared" si="9"/>
        <v>0.16157205240174671</v>
      </c>
      <c r="F47" s="20">
        <f t="shared" si="20"/>
        <v>73</v>
      </c>
      <c r="G47" s="21">
        <f t="shared" si="10"/>
        <v>0.15938864628820962</v>
      </c>
      <c r="H47" s="21">
        <f>'DO vramci_mc'!K47/F47</f>
        <v>1</v>
      </c>
      <c r="I47" s="21">
        <f>'DO z_mc_vramci_prahy'!K47/F47</f>
        <v>0</v>
      </c>
      <c r="J47" s="71">
        <f t="shared" si="11"/>
        <v>1</v>
      </c>
      <c r="K47" s="21">
        <f>('DO vramci_mc'!I47+'DO vramci_mc'!N47+'DO vramci_mc'!R47+'DO vramci_mc'!U47+'DO vramci_mc'!W47)/J47</f>
        <v>0</v>
      </c>
      <c r="L47" s="21">
        <f>('DO z_mc_vramci_prahy'!I47+'DO z_mc_vramci_prahy'!N47+'DO z_mc_vramci_prahy'!R47+'DO z_mc_vramci_prahy'!U47+'DO z_mc_vramci_prahy'!W47)/J47</f>
        <v>1</v>
      </c>
      <c r="M47" s="20">
        <f t="shared" si="21"/>
        <v>1</v>
      </c>
      <c r="N47" s="21">
        <f t="shared" si="12"/>
        <v>2.1834061135371178E-3</v>
      </c>
      <c r="O47" s="20">
        <f t="shared" si="22"/>
        <v>0</v>
      </c>
      <c r="P47" s="21">
        <f t="shared" si="13"/>
        <v>0</v>
      </c>
      <c r="Q47" s="15">
        <f t="shared" si="23"/>
        <v>152</v>
      </c>
      <c r="R47" s="21">
        <f t="shared" si="14"/>
        <v>0.33187772925764192</v>
      </c>
      <c r="S47" s="15">
        <f t="shared" si="24"/>
        <v>12</v>
      </c>
      <c r="T47" s="21">
        <f t="shared" si="15"/>
        <v>2.6200873362445413E-2</v>
      </c>
      <c r="U47" s="15">
        <f t="shared" si="25"/>
        <v>206</v>
      </c>
      <c r="V47" s="24">
        <f t="shared" si="16"/>
        <v>0.44978165938864628</v>
      </c>
      <c r="W47" s="15">
        <f t="shared" si="26"/>
        <v>0</v>
      </c>
      <c r="X47" s="21">
        <f t="shared" si="17"/>
        <v>0</v>
      </c>
      <c r="Y47" s="15">
        <f t="shared" si="27"/>
        <v>14</v>
      </c>
      <c r="Z47" s="26">
        <f t="shared" si="18"/>
        <v>3.0567685589519649E-2</v>
      </c>
      <c r="AA47" s="29">
        <f>'DO vramci_mc'!C47+'DO z_mc_vramci_prahy'!C47+'DO do_prahy_z_ceska'!C47</f>
        <v>18</v>
      </c>
      <c r="AB47" s="29">
        <f>'DO vramci_mc'!D47+'DO z_mc_vramci_prahy'!D47+'DO do_prahy_z_ceska'!D47</f>
        <v>0</v>
      </c>
      <c r="AC47" s="29">
        <f>'DO vramci_mc'!E47+'DO z_mc_vramci_prahy'!E47+'DO do_prahy_z_ceska'!E47</f>
        <v>124</v>
      </c>
      <c r="AD47" s="29">
        <f>'DO vramci_mc'!F47+'DO z_mc_vramci_prahy'!F47+'DO do_prahy_z_ceska'!F47</f>
        <v>98</v>
      </c>
      <c r="AE47" s="29">
        <f>'DO vramci_mc'!G47+'DO z_mc_vramci_prahy'!G47+'DO do_prahy_z_ceska'!G47</f>
        <v>108</v>
      </c>
      <c r="AF47" s="29">
        <f>'DO vramci_mc'!H47+'DO z_mc_vramci_prahy'!H47+'DO do_prahy_z_ceska'!H47</f>
        <v>0</v>
      </c>
      <c r="AG47" s="29">
        <f>'DO vramci_mc'!I47+'DO z_mc_vramci_prahy'!I47+'DO do_prahy_z_ceska'!I47</f>
        <v>1</v>
      </c>
      <c r="AH47" s="29">
        <f>'DO vramci_mc'!J47+'DO z_mc_vramci_prahy'!J47+'DO do_prahy_z_ceska'!J47</f>
        <v>0</v>
      </c>
      <c r="AI47" s="29">
        <f>'DO vramci_mc'!K47+'DO z_mc_vramci_prahy'!K47+'DO do_prahy_z_ceska'!K47</f>
        <v>73</v>
      </c>
      <c r="AJ47" s="29">
        <f>'DO vramci_mc'!L47+'DO z_mc_vramci_prahy'!L47+'DO do_prahy_z_ceska'!L47</f>
        <v>0</v>
      </c>
      <c r="AK47" s="29">
        <f>'DO vramci_mc'!M47+'DO z_mc_vramci_prahy'!M47+'DO do_prahy_z_ceska'!M47</f>
        <v>8</v>
      </c>
      <c r="AL47" s="29">
        <f>'DO vramci_mc'!N47+'DO z_mc_vramci_prahy'!N47+'DO do_prahy_z_ceska'!N47</f>
        <v>0</v>
      </c>
      <c r="AM47" s="29">
        <f>'DO vramci_mc'!O47+'DO z_mc_vramci_prahy'!O47+'DO do_prahy_z_ceska'!O47</f>
        <v>2</v>
      </c>
      <c r="AN47" s="29">
        <f>'DO vramci_mc'!P47+'DO z_mc_vramci_prahy'!P47+'DO do_prahy_z_ceska'!P47</f>
        <v>0</v>
      </c>
      <c r="AO47" s="29">
        <f>'DO vramci_mc'!Q47+'DO z_mc_vramci_prahy'!Q47+'DO do_prahy_z_ceska'!Q47</f>
        <v>0</v>
      </c>
      <c r="AP47" s="29">
        <f>'DO vramci_mc'!R47+'DO z_mc_vramci_prahy'!R47+'DO do_prahy_z_ceska'!R47</f>
        <v>0</v>
      </c>
      <c r="AQ47" s="29">
        <f>'DO vramci_mc'!S47+'DO z_mc_vramci_prahy'!S47+'DO do_prahy_z_ceska'!S47</f>
        <v>6</v>
      </c>
      <c r="AR47" s="29">
        <f>'DO vramci_mc'!T47+'DO z_mc_vramci_prahy'!T47+'DO do_prahy_z_ceska'!T47</f>
        <v>6</v>
      </c>
      <c r="AS47" s="29">
        <f>'DO vramci_mc'!U47+'DO z_mc_vramci_prahy'!U47+'DO do_prahy_z_ceska'!U47</f>
        <v>0</v>
      </c>
      <c r="AT47" s="29">
        <f>'DO vramci_mc'!V47+'DO z_mc_vramci_prahy'!V47+'DO do_prahy_z_ceska'!V47</f>
        <v>0</v>
      </c>
      <c r="AU47" s="29">
        <f>'DO vramci_mc'!W47+'DO z_mc_vramci_prahy'!W47+'DO do_prahy_z_ceska'!W47</f>
        <v>0</v>
      </c>
      <c r="AV47" s="29">
        <f>'DO vramci_mc'!X47+'DO z_mc_vramci_prahy'!X47+'DO do_prahy_z_ceska'!X47</f>
        <v>10</v>
      </c>
      <c r="AW47" s="30">
        <f>'DO vramci_mc'!Y47+'DO z_mc_vramci_prahy'!Y47+'DO do_prahy_z_ceska'!Y47</f>
        <v>4</v>
      </c>
    </row>
    <row r="48" spans="2:49" x14ac:dyDescent="0.35">
      <c r="B48" s="13" t="str">
        <f>'DO vramci_mc'!B48</f>
        <v>Praha 17</v>
      </c>
      <c r="C48" s="15">
        <f>'DO vramci_mc'!Z48+'DO z_mc_vramci_prahy'!Z48+'DO do_prahy_z_ceska'!Z48</f>
        <v>2323</v>
      </c>
      <c r="D48" s="15">
        <f t="shared" si="19"/>
        <v>706</v>
      </c>
      <c r="E48" s="21">
        <f t="shared" si="9"/>
        <v>0.3039173482565648</v>
      </c>
      <c r="F48" s="20">
        <f t="shared" si="20"/>
        <v>683</v>
      </c>
      <c r="G48" s="21">
        <f t="shared" si="10"/>
        <v>0.29401635815755489</v>
      </c>
      <c r="H48" s="21">
        <f>'DO vramci_mc'!K48/F48</f>
        <v>0.94289897510980969</v>
      </c>
      <c r="I48" s="21">
        <f>'DO z_mc_vramci_prahy'!K48/F48</f>
        <v>3.3674963396778917E-2</v>
      </c>
      <c r="J48" s="71">
        <f t="shared" si="11"/>
        <v>23</v>
      </c>
      <c r="K48" s="21">
        <f>('DO vramci_mc'!I48+'DO vramci_mc'!N48+'DO vramci_mc'!R48+'DO vramci_mc'!U48+'DO vramci_mc'!W48)/J48</f>
        <v>0.39130434782608697</v>
      </c>
      <c r="L48" s="21">
        <f>('DO z_mc_vramci_prahy'!I48+'DO z_mc_vramci_prahy'!N48+'DO z_mc_vramci_prahy'!R48+'DO z_mc_vramci_prahy'!U48+'DO z_mc_vramci_prahy'!W48)/J48</f>
        <v>0.43478260869565216</v>
      </c>
      <c r="M48" s="20">
        <f t="shared" si="21"/>
        <v>14</v>
      </c>
      <c r="N48" s="21">
        <f t="shared" si="12"/>
        <v>6.0266896254842876E-3</v>
      </c>
      <c r="O48" s="20">
        <f t="shared" si="22"/>
        <v>9</v>
      </c>
      <c r="P48" s="21">
        <f t="shared" si="13"/>
        <v>3.8743004735256135E-3</v>
      </c>
      <c r="Q48" s="15">
        <f t="shared" si="23"/>
        <v>857</v>
      </c>
      <c r="R48" s="21">
        <f t="shared" si="14"/>
        <v>0.36891950064571677</v>
      </c>
      <c r="S48" s="15">
        <f t="shared" si="24"/>
        <v>44</v>
      </c>
      <c r="T48" s="21">
        <f t="shared" si="15"/>
        <v>1.8941024537236333E-2</v>
      </c>
      <c r="U48" s="15">
        <f t="shared" si="25"/>
        <v>596</v>
      </c>
      <c r="V48" s="24">
        <f t="shared" si="16"/>
        <v>0.25656478691347395</v>
      </c>
      <c r="W48" s="15">
        <f t="shared" si="26"/>
        <v>3</v>
      </c>
      <c r="X48" s="21">
        <f t="shared" si="17"/>
        <v>1.2914334911752045E-3</v>
      </c>
      <c r="Y48" s="15">
        <f t="shared" si="27"/>
        <v>117</v>
      </c>
      <c r="Z48" s="26">
        <f t="shared" si="18"/>
        <v>5.0365906155832973E-2</v>
      </c>
      <c r="AA48" s="29">
        <f>'DO vramci_mc'!C48+'DO z_mc_vramci_prahy'!C48+'DO do_prahy_z_ceska'!C48</f>
        <v>76</v>
      </c>
      <c r="AB48" s="29">
        <f>'DO vramci_mc'!D48+'DO z_mc_vramci_prahy'!D48+'DO do_prahy_z_ceska'!D48</f>
        <v>10</v>
      </c>
      <c r="AC48" s="29">
        <f>'DO vramci_mc'!E48+'DO z_mc_vramci_prahy'!E48+'DO do_prahy_z_ceska'!E48</f>
        <v>682</v>
      </c>
      <c r="AD48" s="29">
        <f>'DO vramci_mc'!F48+'DO z_mc_vramci_prahy'!F48+'DO do_prahy_z_ceska'!F48</f>
        <v>523</v>
      </c>
      <c r="AE48" s="29">
        <f>'DO vramci_mc'!G48+'DO z_mc_vramci_prahy'!G48+'DO do_prahy_z_ceska'!G48</f>
        <v>73</v>
      </c>
      <c r="AF48" s="29">
        <f>'DO vramci_mc'!H48+'DO z_mc_vramci_prahy'!H48+'DO do_prahy_z_ceska'!H48</f>
        <v>3</v>
      </c>
      <c r="AG48" s="29">
        <f>'DO vramci_mc'!I48+'DO z_mc_vramci_prahy'!I48+'DO do_prahy_z_ceska'!I48</f>
        <v>14</v>
      </c>
      <c r="AH48" s="29">
        <f>'DO vramci_mc'!J48+'DO z_mc_vramci_prahy'!J48+'DO do_prahy_z_ceska'!J48</f>
        <v>7</v>
      </c>
      <c r="AI48" s="29">
        <f>'DO vramci_mc'!K48+'DO z_mc_vramci_prahy'!K48+'DO do_prahy_z_ceska'!K48</f>
        <v>683</v>
      </c>
      <c r="AJ48" s="29">
        <f>'DO vramci_mc'!L48+'DO z_mc_vramci_prahy'!L48+'DO do_prahy_z_ceska'!L48</f>
        <v>2</v>
      </c>
      <c r="AK48" s="29">
        <f>'DO vramci_mc'!M48+'DO z_mc_vramci_prahy'!M48+'DO do_prahy_z_ceska'!M48</f>
        <v>50</v>
      </c>
      <c r="AL48" s="29">
        <f>'DO vramci_mc'!N48+'DO z_mc_vramci_prahy'!N48+'DO do_prahy_z_ceska'!N48</f>
        <v>0</v>
      </c>
      <c r="AM48" s="29">
        <f>'DO vramci_mc'!O48+'DO z_mc_vramci_prahy'!O48+'DO do_prahy_z_ceska'!O48</f>
        <v>31</v>
      </c>
      <c r="AN48" s="29">
        <f>'DO vramci_mc'!P48+'DO z_mc_vramci_prahy'!P48+'DO do_prahy_z_ceska'!P48</f>
        <v>1</v>
      </c>
      <c r="AO48" s="29">
        <f>'DO vramci_mc'!Q48+'DO z_mc_vramci_prahy'!Q48+'DO do_prahy_z_ceska'!Q48</f>
        <v>2</v>
      </c>
      <c r="AP48" s="29">
        <f>'DO vramci_mc'!R48+'DO z_mc_vramci_prahy'!R48+'DO do_prahy_z_ceska'!R48</f>
        <v>0</v>
      </c>
      <c r="AQ48" s="29">
        <f>'DO vramci_mc'!S48+'DO z_mc_vramci_prahy'!S48+'DO do_prahy_z_ceska'!S48</f>
        <v>26</v>
      </c>
      <c r="AR48" s="29">
        <f>'DO vramci_mc'!T48+'DO z_mc_vramci_prahy'!T48+'DO do_prahy_z_ceska'!T48</f>
        <v>15</v>
      </c>
      <c r="AS48" s="29">
        <f>'DO vramci_mc'!U48+'DO z_mc_vramci_prahy'!U48+'DO do_prahy_z_ceska'!U48</f>
        <v>8</v>
      </c>
      <c r="AT48" s="29">
        <f>'DO vramci_mc'!V48+'DO z_mc_vramci_prahy'!V48+'DO do_prahy_z_ceska'!V48</f>
        <v>6</v>
      </c>
      <c r="AU48" s="29">
        <f>'DO vramci_mc'!W48+'DO z_mc_vramci_prahy'!W48+'DO do_prahy_z_ceska'!W48</f>
        <v>1</v>
      </c>
      <c r="AV48" s="29">
        <f>'DO vramci_mc'!X48+'DO z_mc_vramci_prahy'!X48+'DO do_prahy_z_ceska'!X48</f>
        <v>75</v>
      </c>
      <c r="AW48" s="30">
        <f>'DO vramci_mc'!Y48+'DO z_mc_vramci_prahy'!Y48+'DO do_prahy_z_ceska'!Y48</f>
        <v>35</v>
      </c>
    </row>
    <row r="49" spans="2:49" x14ac:dyDescent="0.35">
      <c r="B49" s="13" t="str">
        <f>'DO vramci_mc'!B49</f>
        <v>Praha-Suchdol</v>
      </c>
      <c r="C49" s="15">
        <f>'DO vramci_mc'!Z49+'DO z_mc_vramci_prahy'!Z49+'DO do_prahy_z_ceska'!Z49</f>
        <v>8279</v>
      </c>
      <c r="D49" s="15">
        <f t="shared" si="19"/>
        <v>825</v>
      </c>
      <c r="E49" s="21">
        <f t="shared" si="9"/>
        <v>9.9649716149293396E-2</v>
      </c>
      <c r="F49" s="20">
        <f t="shared" si="20"/>
        <v>742</v>
      </c>
      <c r="G49" s="21">
        <f t="shared" si="10"/>
        <v>8.9624350767000843E-2</v>
      </c>
      <c r="H49" s="21">
        <f>'DO vramci_mc'!K49/F49</f>
        <v>0.32210242587601079</v>
      </c>
      <c r="I49" s="21">
        <f>'DO z_mc_vramci_prahy'!K49/F49</f>
        <v>3.3692722371967652E-2</v>
      </c>
      <c r="J49" s="71">
        <f t="shared" si="11"/>
        <v>83</v>
      </c>
      <c r="K49" s="21">
        <f>('DO vramci_mc'!I49+'DO vramci_mc'!N49+'DO vramci_mc'!R49+'DO vramci_mc'!U49+'DO vramci_mc'!W49)/J49</f>
        <v>0.25301204819277107</v>
      </c>
      <c r="L49" s="21">
        <f>('DO z_mc_vramci_prahy'!I49+'DO z_mc_vramci_prahy'!N49+'DO z_mc_vramci_prahy'!R49+'DO z_mc_vramci_prahy'!U49+'DO z_mc_vramci_prahy'!W49)/J49</f>
        <v>0.45783132530120479</v>
      </c>
      <c r="M49" s="20">
        <f t="shared" si="21"/>
        <v>34</v>
      </c>
      <c r="N49" s="21">
        <f t="shared" si="12"/>
        <v>4.1067761806981521E-3</v>
      </c>
      <c r="O49" s="20">
        <f t="shared" si="22"/>
        <v>49</v>
      </c>
      <c r="P49" s="21">
        <f t="shared" si="13"/>
        <v>5.9185892015943958E-3</v>
      </c>
      <c r="Q49" s="15">
        <f t="shared" si="23"/>
        <v>5625</v>
      </c>
      <c r="R49" s="21">
        <f t="shared" si="14"/>
        <v>0.67942988283609129</v>
      </c>
      <c r="S49" s="15">
        <f t="shared" si="24"/>
        <v>269</v>
      </c>
      <c r="T49" s="21">
        <f t="shared" si="15"/>
        <v>3.2491846841405964E-2</v>
      </c>
      <c r="U49" s="15">
        <f t="shared" si="25"/>
        <v>930</v>
      </c>
      <c r="V49" s="24">
        <f t="shared" si="16"/>
        <v>0.11233240729556709</v>
      </c>
      <c r="W49" s="15">
        <f t="shared" si="26"/>
        <v>4</v>
      </c>
      <c r="X49" s="21">
        <f t="shared" si="17"/>
        <v>4.8315013890566492E-4</v>
      </c>
      <c r="Y49" s="15">
        <f t="shared" si="27"/>
        <v>626</v>
      </c>
      <c r="Z49" s="26">
        <f t="shared" si="18"/>
        <v>7.561299673873656E-2</v>
      </c>
      <c r="AA49" s="29">
        <f>'DO vramci_mc'!C49+'DO z_mc_vramci_prahy'!C49+'DO do_prahy_z_ceska'!C49</f>
        <v>566</v>
      </c>
      <c r="AB49" s="29">
        <f>'DO vramci_mc'!D49+'DO z_mc_vramci_prahy'!D49+'DO do_prahy_z_ceska'!D49</f>
        <v>230</v>
      </c>
      <c r="AC49" s="29">
        <f>'DO vramci_mc'!E49+'DO z_mc_vramci_prahy'!E49+'DO do_prahy_z_ceska'!E49</f>
        <v>3328</v>
      </c>
      <c r="AD49" s="29">
        <f>'DO vramci_mc'!F49+'DO z_mc_vramci_prahy'!F49+'DO do_prahy_z_ceska'!F49</f>
        <v>783</v>
      </c>
      <c r="AE49" s="29">
        <f>'DO vramci_mc'!G49+'DO z_mc_vramci_prahy'!G49+'DO do_prahy_z_ceska'!G49</f>
        <v>147</v>
      </c>
      <c r="AF49" s="29">
        <f>'DO vramci_mc'!H49+'DO z_mc_vramci_prahy'!H49+'DO do_prahy_z_ceska'!H49</f>
        <v>4</v>
      </c>
      <c r="AG49" s="29">
        <f>'DO vramci_mc'!I49+'DO z_mc_vramci_prahy'!I49+'DO do_prahy_z_ceska'!I49</f>
        <v>34</v>
      </c>
      <c r="AH49" s="29">
        <f>'DO vramci_mc'!J49+'DO z_mc_vramci_prahy'!J49+'DO do_prahy_z_ceska'!J49</f>
        <v>10</v>
      </c>
      <c r="AI49" s="29">
        <f>'DO vramci_mc'!K49+'DO z_mc_vramci_prahy'!K49+'DO do_prahy_z_ceska'!K49</f>
        <v>742</v>
      </c>
      <c r="AJ49" s="29">
        <f>'DO vramci_mc'!L49+'DO z_mc_vramci_prahy'!L49+'DO do_prahy_z_ceska'!L49</f>
        <v>65</v>
      </c>
      <c r="AK49" s="29">
        <f>'DO vramci_mc'!M49+'DO z_mc_vramci_prahy'!M49+'DO do_prahy_z_ceska'!M49</f>
        <v>727</v>
      </c>
      <c r="AL49" s="29">
        <f>'DO vramci_mc'!N49+'DO z_mc_vramci_prahy'!N49+'DO do_prahy_z_ceska'!N49</f>
        <v>3</v>
      </c>
      <c r="AM49" s="29">
        <f>'DO vramci_mc'!O49+'DO z_mc_vramci_prahy'!O49+'DO do_prahy_z_ceska'!O49</f>
        <v>471</v>
      </c>
      <c r="AN49" s="29">
        <f>'DO vramci_mc'!P49+'DO z_mc_vramci_prahy'!P49+'DO do_prahy_z_ceska'!P49</f>
        <v>11</v>
      </c>
      <c r="AO49" s="29">
        <f>'DO vramci_mc'!Q49+'DO z_mc_vramci_prahy'!Q49+'DO do_prahy_z_ceska'!Q49</f>
        <v>10</v>
      </c>
      <c r="AP49" s="29">
        <f>'DO vramci_mc'!R49+'DO z_mc_vramci_prahy'!R49+'DO do_prahy_z_ceska'!R49</f>
        <v>0</v>
      </c>
      <c r="AQ49" s="29">
        <f>'DO vramci_mc'!S49+'DO z_mc_vramci_prahy'!S49+'DO do_prahy_z_ceska'!S49</f>
        <v>179</v>
      </c>
      <c r="AR49" s="29">
        <f>'DO vramci_mc'!T49+'DO z_mc_vramci_prahy'!T49+'DO do_prahy_z_ceska'!T49</f>
        <v>69</v>
      </c>
      <c r="AS49" s="29">
        <f>'DO vramci_mc'!U49+'DO z_mc_vramci_prahy'!U49+'DO do_prahy_z_ceska'!U49</f>
        <v>31</v>
      </c>
      <c r="AT49" s="29">
        <f>'DO vramci_mc'!V49+'DO z_mc_vramci_prahy'!V49+'DO do_prahy_z_ceska'!V49</f>
        <v>238</v>
      </c>
      <c r="AU49" s="29">
        <f>'DO vramci_mc'!W49+'DO z_mc_vramci_prahy'!W49+'DO do_prahy_z_ceska'!W49</f>
        <v>15</v>
      </c>
      <c r="AV49" s="29">
        <f>'DO vramci_mc'!X49+'DO z_mc_vramci_prahy'!X49+'DO do_prahy_z_ceska'!X49</f>
        <v>512</v>
      </c>
      <c r="AW49" s="30">
        <f>'DO vramci_mc'!Y49+'DO z_mc_vramci_prahy'!Y49+'DO do_prahy_z_ceska'!Y49</f>
        <v>104</v>
      </c>
    </row>
    <row r="50" spans="2:49" x14ac:dyDescent="0.35">
      <c r="B50" s="13" t="str">
        <f>'DO vramci_mc'!B50</f>
        <v>Praha-Ďáblice</v>
      </c>
      <c r="C50" s="15">
        <f>'DO vramci_mc'!Z50+'DO z_mc_vramci_prahy'!Z50+'DO do_prahy_z_ceska'!Z50</f>
        <v>658</v>
      </c>
      <c r="D50" s="15">
        <f t="shared" si="19"/>
        <v>89</v>
      </c>
      <c r="E50" s="21">
        <f t="shared" si="9"/>
        <v>0.13525835866261399</v>
      </c>
      <c r="F50" s="20">
        <f t="shared" si="20"/>
        <v>81</v>
      </c>
      <c r="G50" s="21">
        <f t="shared" si="10"/>
        <v>0.12310030395136778</v>
      </c>
      <c r="H50" s="21">
        <f>'DO vramci_mc'!K50/F50</f>
        <v>0.9135802469135802</v>
      </c>
      <c r="I50" s="21">
        <f>'DO z_mc_vramci_prahy'!K50/F50</f>
        <v>4.9382716049382713E-2</v>
      </c>
      <c r="J50" s="71">
        <f t="shared" si="11"/>
        <v>8</v>
      </c>
      <c r="K50" s="21">
        <f>('DO vramci_mc'!I50+'DO vramci_mc'!N50+'DO vramci_mc'!R50+'DO vramci_mc'!U50+'DO vramci_mc'!W50)/J50</f>
        <v>0.125</v>
      </c>
      <c r="L50" s="21">
        <f>('DO z_mc_vramci_prahy'!I50+'DO z_mc_vramci_prahy'!N50+'DO z_mc_vramci_prahy'!R50+'DO z_mc_vramci_prahy'!U50+'DO z_mc_vramci_prahy'!W50)/J50</f>
        <v>0.625</v>
      </c>
      <c r="M50" s="20">
        <f t="shared" si="21"/>
        <v>6</v>
      </c>
      <c r="N50" s="21">
        <f t="shared" si="12"/>
        <v>9.11854103343465E-3</v>
      </c>
      <c r="O50" s="20">
        <f t="shared" si="22"/>
        <v>2</v>
      </c>
      <c r="P50" s="21">
        <f t="shared" si="13"/>
        <v>3.0395136778115501E-3</v>
      </c>
      <c r="Q50" s="15">
        <f t="shared" si="23"/>
        <v>188</v>
      </c>
      <c r="R50" s="21">
        <f t="shared" si="14"/>
        <v>0.2857142857142857</v>
      </c>
      <c r="S50" s="15">
        <f t="shared" si="24"/>
        <v>23</v>
      </c>
      <c r="T50" s="21">
        <f t="shared" si="15"/>
        <v>3.4954407294832825E-2</v>
      </c>
      <c r="U50" s="15">
        <f t="shared" si="25"/>
        <v>322</v>
      </c>
      <c r="V50" s="24">
        <f t="shared" si="16"/>
        <v>0.48936170212765956</v>
      </c>
      <c r="W50" s="15">
        <f t="shared" si="26"/>
        <v>0</v>
      </c>
      <c r="X50" s="21">
        <f t="shared" si="17"/>
        <v>0</v>
      </c>
      <c r="Y50" s="15">
        <f t="shared" si="27"/>
        <v>36</v>
      </c>
      <c r="Z50" s="26">
        <f t="shared" si="18"/>
        <v>5.4711246200607903E-2</v>
      </c>
      <c r="AA50" s="29">
        <f>'DO vramci_mc'!C50+'DO z_mc_vramci_prahy'!C50+'DO do_prahy_z_ceska'!C50</f>
        <v>23</v>
      </c>
      <c r="AB50" s="29">
        <f>'DO vramci_mc'!D50+'DO z_mc_vramci_prahy'!D50+'DO do_prahy_z_ceska'!D50</f>
        <v>6</v>
      </c>
      <c r="AC50" s="29">
        <f>'DO vramci_mc'!E50+'DO z_mc_vramci_prahy'!E50+'DO do_prahy_z_ceska'!E50</f>
        <v>140</v>
      </c>
      <c r="AD50" s="29">
        <f>'DO vramci_mc'!F50+'DO z_mc_vramci_prahy'!F50+'DO do_prahy_z_ceska'!F50</f>
        <v>273</v>
      </c>
      <c r="AE50" s="29">
        <f>'DO vramci_mc'!G50+'DO z_mc_vramci_prahy'!G50+'DO do_prahy_z_ceska'!G50</f>
        <v>49</v>
      </c>
      <c r="AF50" s="29">
        <f>'DO vramci_mc'!H50+'DO z_mc_vramci_prahy'!H50+'DO do_prahy_z_ceska'!H50</f>
        <v>0</v>
      </c>
      <c r="AG50" s="29">
        <f>'DO vramci_mc'!I50+'DO z_mc_vramci_prahy'!I50+'DO do_prahy_z_ceska'!I50</f>
        <v>6</v>
      </c>
      <c r="AH50" s="29">
        <f>'DO vramci_mc'!J50+'DO z_mc_vramci_prahy'!J50+'DO do_prahy_z_ceska'!J50</f>
        <v>0</v>
      </c>
      <c r="AI50" s="29">
        <f>'DO vramci_mc'!K50+'DO z_mc_vramci_prahy'!K50+'DO do_prahy_z_ceska'!K50</f>
        <v>81</v>
      </c>
      <c r="AJ50" s="29">
        <f>'DO vramci_mc'!L50+'DO z_mc_vramci_prahy'!L50+'DO do_prahy_z_ceska'!L50</f>
        <v>2</v>
      </c>
      <c r="AK50" s="29">
        <f>'DO vramci_mc'!M50+'DO z_mc_vramci_prahy'!M50+'DO do_prahy_z_ceska'!M50</f>
        <v>6</v>
      </c>
      <c r="AL50" s="29">
        <f>'DO vramci_mc'!N50+'DO z_mc_vramci_prahy'!N50+'DO do_prahy_z_ceska'!N50</f>
        <v>1</v>
      </c>
      <c r="AM50" s="29">
        <f>'DO vramci_mc'!O50+'DO z_mc_vramci_prahy'!O50+'DO do_prahy_z_ceska'!O50</f>
        <v>8</v>
      </c>
      <c r="AN50" s="29">
        <f>'DO vramci_mc'!P50+'DO z_mc_vramci_prahy'!P50+'DO do_prahy_z_ceska'!P50</f>
        <v>0</v>
      </c>
      <c r="AO50" s="29">
        <f>'DO vramci_mc'!Q50+'DO z_mc_vramci_prahy'!Q50+'DO do_prahy_z_ceska'!Q50</f>
        <v>1</v>
      </c>
      <c r="AP50" s="29">
        <f>'DO vramci_mc'!R50+'DO z_mc_vramci_prahy'!R50+'DO do_prahy_z_ceska'!R50</f>
        <v>0</v>
      </c>
      <c r="AQ50" s="29">
        <f>'DO vramci_mc'!S50+'DO z_mc_vramci_prahy'!S50+'DO do_prahy_z_ceska'!S50</f>
        <v>16</v>
      </c>
      <c r="AR50" s="29">
        <f>'DO vramci_mc'!T50+'DO z_mc_vramci_prahy'!T50+'DO do_prahy_z_ceska'!T50</f>
        <v>6</v>
      </c>
      <c r="AS50" s="29">
        <f>'DO vramci_mc'!U50+'DO z_mc_vramci_prahy'!U50+'DO do_prahy_z_ceska'!U50</f>
        <v>1</v>
      </c>
      <c r="AT50" s="29">
        <f>'DO vramci_mc'!V50+'DO z_mc_vramci_prahy'!V50+'DO do_prahy_z_ceska'!V50</f>
        <v>3</v>
      </c>
      <c r="AU50" s="29">
        <f>'DO vramci_mc'!W50+'DO z_mc_vramci_prahy'!W50+'DO do_prahy_z_ceska'!W50</f>
        <v>0</v>
      </c>
      <c r="AV50" s="29">
        <f>'DO vramci_mc'!X50+'DO z_mc_vramci_prahy'!X50+'DO do_prahy_z_ceska'!X50</f>
        <v>29</v>
      </c>
      <c r="AW50" s="30">
        <f>'DO vramci_mc'!Y50+'DO z_mc_vramci_prahy'!Y50+'DO do_prahy_z_ceska'!Y50</f>
        <v>7</v>
      </c>
    </row>
    <row r="51" spans="2:49" x14ac:dyDescent="0.35">
      <c r="B51" s="13" t="str">
        <f>'DO vramci_mc'!B51</f>
        <v>Praha-Dolní Chabry</v>
      </c>
      <c r="C51" s="15">
        <f>'DO vramci_mc'!Z51+'DO z_mc_vramci_prahy'!Z51+'DO do_prahy_z_ceska'!Z51</f>
        <v>830</v>
      </c>
      <c r="D51" s="15">
        <f t="shared" si="19"/>
        <v>90</v>
      </c>
      <c r="E51" s="21">
        <f t="shared" si="9"/>
        <v>0.10843373493975904</v>
      </c>
      <c r="F51" s="20">
        <f t="shared" si="20"/>
        <v>83</v>
      </c>
      <c r="G51" s="21">
        <f t="shared" si="10"/>
        <v>0.1</v>
      </c>
      <c r="H51" s="21">
        <f>'DO vramci_mc'!K51/F51</f>
        <v>0.79518072289156627</v>
      </c>
      <c r="I51" s="21">
        <f>'DO z_mc_vramci_prahy'!K51/F51</f>
        <v>0.18072289156626506</v>
      </c>
      <c r="J51" s="71">
        <f t="shared" si="11"/>
        <v>7</v>
      </c>
      <c r="K51" s="21">
        <f>('DO vramci_mc'!I51+'DO vramci_mc'!N51+'DO vramci_mc'!R51+'DO vramci_mc'!U51+'DO vramci_mc'!W51)/J51</f>
        <v>0.2857142857142857</v>
      </c>
      <c r="L51" s="21">
        <f>('DO z_mc_vramci_prahy'!I51+'DO z_mc_vramci_prahy'!N51+'DO z_mc_vramci_prahy'!R51+'DO z_mc_vramci_prahy'!U51+'DO z_mc_vramci_prahy'!W51)/J51</f>
        <v>0.7142857142857143</v>
      </c>
      <c r="M51" s="20">
        <f t="shared" si="21"/>
        <v>4</v>
      </c>
      <c r="N51" s="21">
        <f t="shared" si="12"/>
        <v>4.8192771084337354E-3</v>
      </c>
      <c r="O51" s="20">
        <f t="shared" si="22"/>
        <v>3</v>
      </c>
      <c r="P51" s="21">
        <f t="shared" si="13"/>
        <v>3.6144578313253013E-3</v>
      </c>
      <c r="Q51" s="15">
        <f t="shared" si="23"/>
        <v>263</v>
      </c>
      <c r="R51" s="21">
        <f t="shared" si="14"/>
        <v>0.31686746987951808</v>
      </c>
      <c r="S51" s="15">
        <f t="shared" si="24"/>
        <v>26</v>
      </c>
      <c r="T51" s="21">
        <f t="shared" si="15"/>
        <v>3.1325301204819279E-2</v>
      </c>
      <c r="U51" s="15">
        <f t="shared" si="25"/>
        <v>402</v>
      </c>
      <c r="V51" s="24">
        <f t="shared" si="16"/>
        <v>0.48433734939759038</v>
      </c>
      <c r="W51" s="15">
        <f t="shared" si="26"/>
        <v>2</v>
      </c>
      <c r="X51" s="21">
        <f t="shared" si="17"/>
        <v>2.4096385542168677E-3</v>
      </c>
      <c r="Y51" s="15">
        <f t="shared" si="27"/>
        <v>47</v>
      </c>
      <c r="Z51" s="26">
        <f t="shared" si="18"/>
        <v>5.6626506024096385E-2</v>
      </c>
      <c r="AA51" s="29">
        <f>'DO vramci_mc'!C51+'DO z_mc_vramci_prahy'!C51+'DO do_prahy_z_ceska'!C51</f>
        <v>25</v>
      </c>
      <c r="AB51" s="29">
        <f>'DO vramci_mc'!D51+'DO z_mc_vramci_prahy'!D51+'DO do_prahy_z_ceska'!D51</f>
        <v>3</v>
      </c>
      <c r="AC51" s="29">
        <f>'DO vramci_mc'!E51+'DO z_mc_vramci_prahy'!E51+'DO do_prahy_z_ceska'!E51</f>
        <v>199</v>
      </c>
      <c r="AD51" s="29">
        <f>'DO vramci_mc'!F51+'DO z_mc_vramci_prahy'!F51+'DO do_prahy_z_ceska'!F51</f>
        <v>358</v>
      </c>
      <c r="AE51" s="29">
        <f>'DO vramci_mc'!G51+'DO z_mc_vramci_prahy'!G51+'DO do_prahy_z_ceska'!G51</f>
        <v>44</v>
      </c>
      <c r="AF51" s="29">
        <f>'DO vramci_mc'!H51+'DO z_mc_vramci_prahy'!H51+'DO do_prahy_z_ceska'!H51</f>
        <v>2</v>
      </c>
      <c r="AG51" s="29">
        <f>'DO vramci_mc'!I51+'DO z_mc_vramci_prahy'!I51+'DO do_prahy_z_ceska'!I51</f>
        <v>4</v>
      </c>
      <c r="AH51" s="29">
        <f>'DO vramci_mc'!J51+'DO z_mc_vramci_prahy'!J51+'DO do_prahy_z_ceska'!J51</f>
        <v>2</v>
      </c>
      <c r="AI51" s="29">
        <f>'DO vramci_mc'!K51+'DO z_mc_vramci_prahy'!K51+'DO do_prahy_z_ceska'!K51</f>
        <v>83</v>
      </c>
      <c r="AJ51" s="29">
        <f>'DO vramci_mc'!L51+'DO z_mc_vramci_prahy'!L51+'DO do_prahy_z_ceska'!L51</f>
        <v>1</v>
      </c>
      <c r="AK51" s="29">
        <f>'DO vramci_mc'!M51+'DO z_mc_vramci_prahy'!M51+'DO do_prahy_z_ceska'!M51</f>
        <v>21</v>
      </c>
      <c r="AL51" s="29">
        <f>'DO vramci_mc'!N51+'DO z_mc_vramci_prahy'!N51+'DO do_prahy_z_ceska'!N51</f>
        <v>1</v>
      </c>
      <c r="AM51" s="29">
        <f>'DO vramci_mc'!O51+'DO z_mc_vramci_prahy'!O51+'DO do_prahy_z_ceska'!O51</f>
        <v>10</v>
      </c>
      <c r="AN51" s="29">
        <f>'DO vramci_mc'!P51+'DO z_mc_vramci_prahy'!P51+'DO do_prahy_z_ceska'!P51</f>
        <v>1</v>
      </c>
      <c r="AO51" s="29">
        <f>'DO vramci_mc'!Q51+'DO z_mc_vramci_prahy'!Q51+'DO do_prahy_z_ceska'!Q51</f>
        <v>0</v>
      </c>
      <c r="AP51" s="29">
        <f>'DO vramci_mc'!R51+'DO z_mc_vramci_prahy'!R51+'DO do_prahy_z_ceska'!R51</f>
        <v>0</v>
      </c>
      <c r="AQ51" s="29">
        <f>'DO vramci_mc'!S51+'DO z_mc_vramci_prahy'!S51+'DO do_prahy_z_ceska'!S51</f>
        <v>20</v>
      </c>
      <c r="AR51" s="29">
        <f>'DO vramci_mc'!T51+'DO z_mc_vramci_prahy'!T51+'DO do_prahy_z_ceska'!T51</f>
        <v>5</v>
      </c>
      <c r="AS51" s="29">
        <f>'DO vramci_mc'!U51+'DO z_mc_vramci_prahy'!U51+'DO do_prahy_z_ceska'!U51</f>
        <v>2</v>
      </c>
      <c r="AT51" s="29">
        <f>'DO vramci_mc'!V51+'DO z_mc_vramci_prahy'!V51+'DO do_prahy_z_ceska'!V51</f>
        <v>4</v>
      </c>
      <c r="AU51" s="29">
        <f>'DO vramci_mc'!W51+'DO z_mc_vramci_prahy'!W51+'DO do_prahy_z_ceska'!W51</f>
        <v>0</v>
      </c>
      <c r="AV51" s="29">
        <f>'DO vramci_mc'!X51+'DO z_mc_vramci_prahy'!X51+'DO do_prahy_z_ceska'!X51</f>
        <v>32</v>
      </c>
      <c r="AW51" s="30">
        <f>'DO vramci_mc'!Y51+'DO z_mc_vramci_prahy'!Y51+'DO do_prahy_z_ceska'!Y51</f>
        <v>13</v>
      </c>
    </row>
    <row r="52" spans="2:49" x14ac:dyDescent="0.35">
      <c r="B52" s="13" t="str">
        <f>'DO vramci_mc'!B52</f>
        <v>Praha-Čakovice</v>
      </c>
      <c r="C52" s="15">
        <f>'DO vramci_mc'!Z52+'DO z_mc_vramci_prahy'!Z52+'DO do_prahy_z_ceska'!Z52</f>
        <v>1894</v>
      </c>
      <c r="D52" s="15">
        <f t="shared" si="19"/>
        <v>125</v>
      </c>
      <c r="E52" s="21">
        <f t="shared" si="9"/>
        <v>6.5997888067581834E-2</v>
      </c>
      <c r="F52" s="20">
        <f t="shared" si="20"/>
        <v>104</v>
      </c>
      <c r="G52" s="21">
        <f t="shared" si="10"/>
        <v>5.4910242872228086E-2</v>
      </c>
      <c r="H52" s="21">
        <f>'DO vramci_mc'!K52/F52</f>
        <v>0.86538461538461542</v>
      </c>
      <c r="I52" s="21">
        <f>'DO z_mc_vramci_prahy'!K52/F52</f>
        <v>7.6923076923076927E-2</v>
      </c>
      <c r="J52" s="71">
        <f t="shared" si="11"/>
        <v>21</v>
      </c>
      <c r="K52" s="21">
        <f>('DO vramci_mc'!I52+'DO vramci_mc'!N52+'DO vramci_mc'!R52+'DO vramci_mc'!U52+'DO vramci_mc'!W52)/J52</f>
        <v>0.33333333333333331</v>
      </c>
      <c r="L52" s="21">
        <f>('DO z_mc_vramci_prahy'!I52+'DO z_mc_vramci_prahy'!N52+'DO z_mc_vramci_prahy'!R52+'DO z_mc_vramci_prahy'!U52+'DO z_mc_vramci_prahy'!W52)/J52</f>
        <v>0.42857142857142855</v>
      </c>
      <c r="M52" s="20">
        <f t="shared" si="21"/>
        <v>11</v>
      </c>
      <c r="N52" s="21">
        <f t="shared" si="12"/>
        <v>5.8078141499472019E-3</v>
      </c>
      <c r="O52" s="20">
        <f t="shared" si="22"/>
        <v>10</v>
      </c>
      <c r="P52" s="21">
        <f t="shared" si="13"/>
        <v>5.279831045406547E-3</v>
      </c>
      <c r="Q52" s="15">
        <f t="shared" si="23"/>
        <v>853</v>
      </c>
      <c r="R52" s="21">
        <f t="shared" si="14"/>
        <v>0.45036958817317846</v>
      </c>
      <c r="S52" s="15">
        <f t="shared" si="24"/>
        <v>40</v>
      </c>
      <c r="T52" s="21">
        <f t="shared" si="15"/>
        <v>2.1119324181626188E-2</v>
      </c>
      <c r="U52" s="15">
        <f t="shared" si="25"/>
        <v>795</v>
      </c>
      <c r="V52" s="24">
        <f t="shared" si="16"/>
        <v>0.41974656810982047</v>
      </c>
      <c r="W52" s="15">
        <f t="shared" si="26"/>
        <v>3</v>
      </c>
      <c r="X52" s="21">
        <f t="shared" si="17"/>
        <v>1.5839493136219642E-3</v>
      </c>
      <c r="Y52" s="15">
        <f t="shared" si="27"/>
        <v>78</v>
      </c>
      <c r="Z52" s="26">
        <f t="shared" si="18"/>
        <v>4.118268215417107E-2</v>
      </c>
      <c r="AA52" s="29">
        <f>'DO vramci_mc'!C52+'DO z_mc_vramci_prahy'!C52+'DO do_prahy_z_ceska'!C52</f>
        <v>98</v>
      </c>
      <c r="AB52" s="29">
        <f>'DO vramci_mc'!D52+'DO z_mc_vramci_prahy'!D52+'DO do_prahy_z_ceska'!D52</f>
        <v>26</v>
      </c>
      <c r="AC52" s="29">
        <f>'DO vramci_mc'!E52+'DO z_mc_vramci_prahy'!E52+'DO do_prahy_z_ceska'!E52</f>
        <v>630</v>
      </c>
      <c r="AD52" s="29">
        <f>'DO vramci_mc'!F52+'DO z_mc_vramci_prahy'!F52+'DO do_prahy_z_ceska'!F52</f>
        <v>714</v>
      </c>
      <c r="AE52" s="29">
        <f>'DO vramci_mc'!G52+'DO z_mc_vramci_prahy'!G52+'DO do_prahy_z_ceska'!G52</f>
        <v>81</v>
      </c>
      <c r="AF52" s="29">
        <f>'DO vramci_mc'!H52+'DO z_mc_vramci_prahy'!H52+'DO do_prahy_z_ceska'!H52</f>
        <v>3</v>
      </c>
      <c r="AG52" s="29">
        <f>'DO vramci_mc'!I52+'DO z_mc_vramci_prahy'!I52+'DO do_prahy_z_ceska'!I52</f>
        <v>11</v>
      </c>
      <c r="AH52" s="29">
        <f>'DO vramci_mc'!J52+'DO z_mc_vramci_prahy'!J52+'DO do_prahy_z_ceska'!J52</f>
        <v>0</v>
      </c>
      <c r="AI52" s="29">
        <f>'DO vramci_mc'!K52+'DO z_mc_vramci_prahy'!K52+'DO do_prahy_z_ceska'!K52</f>
        <v>104</v>
      </c>
      <c r="AJ52" s="29">
        <f>'DO vramci_mc'!L52+'DO z_mc_vramci_prahy'!L52+'DO do_prahy_z_ceska'!L52</f>
        <v>5</v>
      </c>
      <c r="AK52" s="29">
        <f>'DO vramci_mc'!M52+'DO z_mc_vramci_prahy'!M52+'DO do_prahy_z_ceska'!M52</f>
        <v>42</v>
      </c>
      <c r="AL52" s="29">
        <f>'DO vramci_mc'!N52+'DO z_mc_vramci_prahy'!N52+'DO do_prahy_z_ceska'!N52</f>
        <v>0</v>
      </c>
      <c r="AM52" s="29">
        <f>'DO vramci_mc'!O52+'DO z_mc_vramci_prahy'!O52+'DO do_prahy_z_ceska'!O52</f>
        <v>43</v>
      </c>
      <c r="AN52" s="29">
        <f>'DO vramci_mc'!P52+'DO z_mc_vramci_prahy'!P52+'DO do_prahy_z_ceska'!P52</f>
        <v>2</v>
      </c>
      <c r="AO52" s="29">
        <f>'DO vramci_mc'!Q52+'DO z_mc_vramci_prahy'!Q52+'DO do_prahy_z_ceska'!Q52</f>
        <v>0</v>
      </c>
      <c r="AP52" s="29">
        <f>'DO vramci_mc'!R52+'DO z_mc_vramci_prahy'!R52+'DO do_prahy_z_ceska'!R52</f>
        <v>1</v>
      </c>
      <c r="AQ52" s="29">
        <f>'DO vramci_mc'!S52+'DO z_mc_vramci_prahy'!S52+'DO do_prahy_z_ceska'!S52</f>
        <v>26</v>
      </c>
      <c r="AR52" s="29">
        <f>'DO vramci_mc'!T52+'DO z_mc_vramci_prahy'!T52+'DO do_prahy_z_ceska'!T52</f>
        <v>12</v>
      </c>
      <c r="AS52" s="29">
        <f>'DO vramci_mc'!U52+'DO z_mc_vramci_prahy'!U52+'DO do_prahy_z_ceska'!U52</f>
        <v>9</v>
      </c>
      <c r="AT52" s="29">
        <f>'DO vramci_mc'!V52+'DO z_mc_vramci_prahy'!V52+'DO do_prahy_z_ceska'!V52</f>
        <v>9</v>
      </c>
      <c r="AU52" s="29">
        <f>'DO vramci_mc'!W52+'DO z_mc_vramci_prahy'!W52+'DO do_prahy_z_ceska'!W52</f>
        <v>0</v>
      </c>
      <c r="AV52" s="29">
        <f>'DO vramci_mc'!X52+'DO z_mc_vramci_prahy'!X52+'DO do_prahy_z_ceska'!X52</f>
        <v>59</v>
      </c>
      <c r="AW52" s="30">
        <f>'DO vramci_mc'!Y52+'DO z_mc_vramci_prahy'!Y52+'DO do_prahy_z_ceska'!Y52</f>
        <v>19</v>
      </c>
    </row>
    <row r="53" spans="2:49" x14ac:dyDescent="0.35">
      <c r="B53" s="13" t="str">
        <f>'DO vramci_mc'!B53</f>
        <v>Praha-Troja</v>
      </c>
      <c r="C53" s="15">
        <f>'DO vramci_mc'!Z53+'DO z_mc_vramci_prahy'!Z53+'DO do_prahy_z_ceska'!Z53</f>
        <v>378</v>
      </c>
      <c r="D53" s="15">
        <f t="shared" si="19"/>
        <v>28</v>
      </c>
      <c r="E53" s="21">
        <f t="shared" si="9"/>
        <v>7.407407407407407E-2</v>
      </c>
      <c r="F53" s="20">
        <f t="shared" si="20"/>
        <v>18</v>
      </c>
      <c r="G53" s="21">
        <f t="shared" si="10"/>
        <v>4.7619047619047616E-2</v>
      </c>
      <c r="H53" s="21">
        <f>'DO vramci_mc'!K53/F53</f>
        <v>0.66666666666666663</v>
      </c>
      <c r="I53" s="21">
        <f>'DO z_mc_vramci_prahy'!K53/F53</f>
        <v>0.22222222222222221</v>
      </c>
      <c r="J53" s="71">
        <f t="shared" si="11"/>
        <v>10</v>
      </c>
      <c r="K53" s="21">
        <f>('DO vramci_mc'!I53+'DO vramci_mc'!N53+'DO vramci_mc'!R53+'DO vramci_mc'!U53+'DO vramci_mc'!W53)/J53</f>
        <v>0</v>
      </c>
      <c r="L53" s="21">
        <f>('DO z_mc_vramci_prahy'!I53+'DO z_mc_vramci_prahy'!N53+'DO z_mc_vramci_prahy'!R53+'DO z_mc_vramci_prahy'!U53+'DO z_mc_vramci_prahy'!W53)/J53</f>
        <v>1</v>
      </c>
      <c r="M53" s="20">
        <f t="shared" si="21"/>
        <v>7</v>
      </c>
      <c r="N53" s="21">
        <f t="shared" si="12"/>
        <v>1.8518518518518517E-2</v>
      </c>
      <c r="O53" s="20">
        <f t="shared" si="22"/>
        <v>3</v>
      </c>
      <c r="P53" s="21">
        <f t="shared" si="13"/>
        <v>7.9365079365079361E-3</v>
      </c>
      <c r="Q53" s="15">
        <f t="shared" si="23"/>
        <v>207</v>
      </c>
      <c r="R53" s="21">
        <f t="shared" si="14"/>
        <v>0.54761904761904767</v>
      </c>
      <c r="S53" s="15">
        <f t="shared" si="24"/>
        <v>13</v>
      </c>
      <c r="T53" s="21">
        <f t="shared" si="15"/>
        <v>3.439153439153439E-2</v>
      </c>
      <c r="U53" s="15">
        <f t="shared" si="25"/>
        <v>111</v>
      </c>
      <c r="V53" s="24">
        <f t="shared" si="16"/>
        <v>0.29365079365079366</v>
      </c>
      <c r="W53" s="15">
        <f t="shared" si="26"/>
        <v>0</v>
      </c>
      <c r="X53" s="21">
        <f t="shared" si="17"/>
        <v>0</v>
      </c>
      <c r="Y53" s="15">
        <f t="shared" si="27"/>
        <v>19</v>
      </c>
      <c r="Z53" s="26">
        <f t="shared" si="18"/>
        <v>5.0264550264550262E-2</v>
      </c>
      <c r="AA53" s="29">
        <f>'DO vramci_mc'!C53+'DO z_mc_vramci_prahy'!C53+'DO do_prahy_z_ceska'!C53</f>
        <v>14</v>
      </c>
      <c r="AB53" s="29">
        <f>'DO vramci_mc'!D53+'DO z_mc_vramci_prahy'!D53+'DO do_prahy_z_ceska'!D53</f>
        <v>3</v>
      </c>
      <c r="AC53" s="29">
        <f>'DO vramci_mc'!E53+'DO z_mc_vramci_prahy'!E53+'DO do_prahy_z_ceska'!E53</f>
        <v>161</v>
      </c>
      <c r="AD53" s="29">
        <f>'DO vramci_mc'!F53+'DO z_mc_vramci_prahy'!F53+'DO do_prahy_z_ceska'!F53</f>
        <v>89</v>
      </c>
      <c r="AE53" s="29">
        <f>'DO vramci_mc'!G53+'DO z_mc_vramci_prahy'!G53+'DO do_prahy_z_ceska'!G53</f>
        <v>22</v>
      </c>
      <c r="AF53" s="29">
        <f>'DO vramci_mc'!H53+'DO z_mc_vramci_prahy'!H53+'DO do_prahy_z_ceska'!H53</f>
        <v>0</v>
      </c>
      <c r="AG53" s="29">
        <f>'DO vramci_mc'!I53+'DO z_mc_vramci_prahy'!I53+'DO do_prahy_z_ceska'!I53</f>
        <v>7</v>
      </c>
      <c r="AH53" s="29">
        <f>'DO vramci_mc'!J53+'DO z_mc_vramci_prahy'!J53+'DO do_prahy_z_ceska'!J53</f>
        <v>0</v>
      </c>
      <c r="AI53" s="29">
        <f>'DO vramci_mc'!K53+'DO z_mc_vramci_prahy'!K53+'DO do_prahy_z_ceska'!K53</f>
        <v>18</v>
      </c>
      <c r="AJ53" s="29">
        <f>'DO vramci_mc'!L53+'DO z_mc_vramci_prahy'!L53+'DO do_prahy_z_ceska'!L53</f>
        <v>1</v>
      </c>
      <c r="AK53" s="29">
        <f>'DO vramci_mc'!M53+'DO z_mc_vramci_prahy'!M53+'DO do_prahy_z_ceska'!M53</f>
        <v>13</v>
      </c>
      <c r="AL53" s="29">
        <f>'DO vramci_mc'!N53+'DO z_mc_vramci_prahy'!N53+'DO do_prahy_z_ceska'!N53</f>
        <v>0</v>
      </c>
      <c r="AM53" s="29">
        <f>'DO vramci_mc'!O53+'DO z_mc_vramci_prahy'!O53+'DO do_prahy_z_ceska'!O53</f>
        <v>11</v>
      </c>
      <c r="AN53" s="29">
        <f>'DO vramci_mc'!P53+'DO z_mc_vramci_prahy'!P53+'DO do_prahy_z_ceska'!P53</f>
        <v>0</v>
      </c>
      <c r="AO53" s="29">
        <f>'DO vramci_mc'!Q53+'DO z_mc_vramci_prahy'!Q53+'DO do_prahy_z_ceska'!Q53</f>
        <v>0</v>
      </c>
      <c r="AP53" s="29">
        <f>'DO vramci_mc'!R53+'DO z_mc_vramci_prahy'!R53+'DO do_prahy_z_ceska'!R53</f>
        <v>0</v>
      </c>
      <c r="AQ53" s="29">
        <f>'DO vramci_mc'!S53+'DO z_mc_vramci_prahy'!S53+'DO do_prahy_z_ceska'!S53</f>
        <v>8</v>
      </c>
      <c r="AR53" s="29">
        <f>'DO vramci_mc'!T53+'DO z_mc_vramci_prahy'!T53+'DO do_prahy_z_ceska'!T53</f>
        <v>5</v>
      </c>
      <c r="AS53" s="29">
        <f>'DO vramci_mc'!U53+'DO z_mc_vramci_prahy'!U53+'DO do_prahy_z_ceska'!U53</f>
        <v>3</v>
      </c>
      <c r="AT53" s="29">
        <f>'DO vramci_mc'!V53+'DO z_mc_vramci_prahy'!V53+'DO do_prahy_z_ceska'!V53</f>
        <v>4</v>
      </c>
      <c r="AU53" s="29">
        <f>'DO vramci_mc'!W53+'DO z_mc_vramci_prahy'!W53+'DO do_prahy_z_ceska'!W53</f>
        <v>0</v>
      </c>
      <c r="AV53" s="29">
        <f>'DO vramci_mc'!X53+'DO z_mc_vramci_prahy'!X53+'DO do_prahy_z_ceska'!X53</f>
        <v>15</v>
      </c>
      <c r="AW53" s="30">
        <f>'DO vramci_mc'!Y53+'DO z_mc_vramci_prahy'!Y53+'DO do_prahy_z_ceska'!Y53</f>
        <v>4</v>
      </c>
    </row>
    <row r="54" spans="2:49" x14ac:dyDescent="0.35">
      <c r="B54" s="13" t="str">
        <f>'DO vramci_mc'!B54</f>
        <v>Praha 19</v>
      </c>
      <c r="C54" s="15">
        <f>'DO vramci_mc'!Z54+'DO z_mc_vramci_prahy'!Z54+'DO do_prahy_z_ceska'!Z54</f>
        <v>994</v>
      </c>
      <c r="D54" s="15">
        <f t="shared" si="19"/>
        <v>182</v>
      </c>
      <c r="E54" s="21">
        <f t="shared" si="9"/>
        <v>0.18309859154929578</v>
      </c>
      <c r="F54" s="20">
        <f t="shared" si="20"/>
        <v>156</v>
      </c>
      <c r="G54" s="21">
        <f t="shared" si="10"/>
        <v>0.15694164989939638</v>
      </c>
      <c r="H54" s="21">
        <f>'DO vramci_mc'!K54/F54</f>
        <v>0.97435897435897434</v>
      </c>
      <c r="I54" s="21">
        <f>'DO z_mc_vramci_prahy'!K54/F54</f>
        <v>1.282051282051282E-2</v>
      </c>
      <c r="J54" s="71">
        <f t="shared" si="11"/>
        <v>26</v>
      </c>
      <c r="K54" s="21">
        <f>('DO vramci_mc'!I54+'DO vramci_mc'!N54+'DO vramci_mc'!R54+'DO vramci_mc'!U54+'DO vramci_mc'!W54)/J54</f>
        <v>0.46153846153846156</v>
      </c>
      <c r="L54" s="21">
        <f>('DO z_mc_vramci_prahy'!I54+'DO z_mc_vramci_prahy'!N54+'DO z_mc_vramci_prahy'!R54+'DO z_mc_vramci_prahy'!U54+'DO z_mc_vramci_prahy'!W54)/J54</f>
        <v>0.38461538461538464</v>
      </c>
      <c r="M54" s="20">
        <f t="shared" si="21"/>
        <v>19</v>
      </c>
      <c r="N54" s="21">
        <f t="shared" si="12"/>
        <v>1.9114688128772636E-2</v>
      </c>
      <c r="O54" s="20">
        <f t="shared" si="22"/>
        <v>7</v>
      </c>
      <c r="P54" s="21">
        <f t="shared" si="13"/>
        <v>7.0422535211267607E-3</v>
      </c>
      <c r="Q54" s="15">
        <f t="shared" si="23"/>
        <v>329</v>
      </c>
      <c r="R54" s="21">
        <f t="shared" si="14"/>
        <v>0.33098591549295775</v>
      </c>
      <c r="S54" s="15">
        <f t="shared" si="24"/>
        <v>34</v>
      </c>
      <c r="T54" s="21">
        <f t="shared" si="15"/>
        <v>3.4205231388329982E-2</v>
      </c>
      <c r="U54" s="15">
        <f t="shared" si="25"/>
        <v>377</v>
      </c>
      <c r="V54" s="24">
        <f t="shared" si="16"/>
        <v>0.37927565392354123</v>
      </c>
      <c r="W54" s="15">
        <f t="shared" si="26"/>
        <v>1</v>
      </c>
      <c r="X54" s="21">
        <f t="shared" si="17"/>
        <v>1.006036217303823E-3</v>
      </c>
      <c r="Y54" s="15">
        <f t="shared" si="27"/>
        <v>71</v>
      </c>
      <c r="Z54" s="26">
        <f t="shared" si="18"/>
        <v>7.1428571428571425E-2</v>
      </c>
      <c r="AA54" s="29">
        <f>'DO vramci_mc'!C54+'DO z_mc_vramci_prahy'!C54+'DO do_prahy_z_ceska'!C54</f>
        <v>37</v>
      </c>
      <c r="AB54" s="29">
        <f>'DO vramci_mc'!D54+'DO z_mc_vramci_prahy'!D54+'DO do_prahy_z_ceska'!D54</f>
        <v>12</v>
      </c>
      <c r="AC54" s="29">
        <f>'DO vramci_mc'!E54+'DO z_mc_vramci_prahy'!E54+'DO do_prahy_z_ceska'!E54</f>
        <v>223</v>
      </c>
      <c r="AD54" s="29">
        <f>'DO vramci_mc'!F54+'DO z_mc_vramci_prahy'!F54+'DO do_prahy_z_ceska'!F54</f>
        <v>325</v>
      </c>
      <c r="AE54" s="29">
        <f>'DO vramci_mc'!G54+'DO z_mc_vramci_prahy'!G54+'DO do_prahy_z_ceska'!G54</f>
        <v>52</v>
      </c>
      <c r="AF54" s="29">
        <f>'DO vramci_mc'!H54+'DO z_mc_vramci_prahy'!H54+'DO do_prahy_z_ceska'!H54</f>
        <v>1</v>
      </c>
      <c r="AG54" s="29">
        <f>'DO vramci_mc'!I54+'DO z_mc_vramci_prahy'!I54+'DO do_prahy_z_ceska'!I54</f>
        <v>19</v>
      </c>
      <c r="AH54" s="29">
        <f>'DO vramci_mc'!J54+'DO z_mc_vramci_prahy'!J54+'DO do_prahy_z_ceska'!J54</f>
        <v>2</v>
      </c>
      <c r="AI54" s="29">
        <f>'DO vramci_mc'!K54+'DO z_mc_vramci_prahy'!K54+'DO do_prahy_z_ceska'!K54</f>
        <v>156</v>
      </c>
      <c r="AJ54" s="29">
        <f>'DO vramci_mc'!L54+'DO z_mc_vramci_prahy'!L54+'DO do_prahy_z_ceska'!L54</f>
        <v>5</v>
      </c>
      <c r="AK54" s="29">
        <f>'DO vramci_mc'!M54+'DO z_mc_vramci_prahy'!M54+'DO do_prahy_z_ceska'!M54</f>
        <v>30</v>
      </c>
      <c r="AL54" s="29">
        <f>'DO vramci_mc'!N54+'DO z_mc_vramci_prahy'!N54+'DO do_prahy_z_ceska'!N54</f>
        <v>0</v>
      </c>
      <c r="AM54" s="29">
        <f>'DO vramci_mc'!O54+'DO z_mc_vramci_prahy'!O54+'DO do_prahy_z_ceska'!O54</f>
        <v>17</v>
      </c>
      <c r="AN54" s="29">
        <f>'DO vramci_mc'!P54+'DO z_mc_vramci_prahy'!P54+'DO do_prahy_z_ceska'!P54</f>
        <v>1</v>
      </c>
      <c r="AO54" s="29">
        <f>'DO vramci_mc'!Q54+'DO z_mc_vramci_prahy'!Q54+'DO do_prahy_z_ceska'!Q54</f>
        <v>1</v>
      </c>
      <c r="AP54" s="29">
        <f>'DO vramci_mc'!R54+'DO z_mc_vramci_prahy'!R54+'DO do_prahy_z_ceska'!R54</f>
        <v>0</v>
      </c>
      <c r="AQ54" s="29">
        <f>'DO vramci_mc'!S54+'DO z_mc_vramci_prahy'!S54+'DO do_prahy_z_ceska'!S54</f>
        <v>24</v>
      </c>
      <c r="AR54" s="29">
        <f>'DO vramci_mc'!T54+'DO z_mc_vramci_prahy'!T54+'DO do_prahy_z_ceska'!T54</f>
        <v>8</v>
      </c>
      <c r="AS54" s="29">
        <f>'DO vramci_mc'!U54+'DO z_mc_vramci_prahy'!U54+'DO do_prahy_z_ceska'!U54</f>
        <v>6</v>
      </c>
      <c r="AT54" s="29">
        <f>'DO vramci_mc'!V54+'DO z_mc_vramci_prahy'!V54+'DO do_prahy_z_ceska'!V54</f>
        <v>5</v>
      </c>
      <c r="AU54" s="29">
        <f>'DO vramci_mc'!W54+'DO z_mc_vramci_prahy'!W54+'DO do_prahy_z_ceska'!W54</f>
        <v>1</v>
      </c>
      <c r="AV54" s="29">
        <f>'DO vramci_mc'!X54+'DO z_mc_vramci_prahy'!X54+'DO do_prahy_z_ceska'!X54</f>
        <v>52</v>
      </c>
      <c r="AW54" s="30">
        <f>'DO vramci_mc'!Y54+'DO z_mc_vramci_prahy'!Y54+'DO do_prahy_z_ceska'!Y54</f>
        <v>17</v>
      </c>
    </row>
    <row r="55" spans="2:49" x14ac:dyDescent="0.35">
      <c r="B55" s="13" t="str">
        <f>'DO vramci_mc'!B55</f>
        <v>Praha 14</v>
      </c>
      <c r="C55" s="15">
        <f>'DO vramci_mc'!Z55+'DO z_mc_vramci_prahy'!Z55+'DO do_prahy_z_ceska'!Z55</f>
        <v>5356</v>
      </c>
      <c r="D55" s="15">
        <f t="shared" si="19"/>
        <v>1094</v>
      </c>
      <c r="E55" s="21">
        <f t="shared" si="9"/>
        <v>0.20425690814040329</v>
      </c>
      <c r="F55" s="20">
        <f t="shared" si="20"/>
        <v>1048</v>
      </c>
      <c r="G55" s="21">
        <f t="shared" si="10"/>
        <v>0.19566840926064227</v>
      </c>
      <c r="H55" s="21">
        <f>'DO vramci_mc'!K55/F55</f>
        <v>0.96278625954198471</v>
      </c>
      <c r="I55" s="21">
        <f>'DO z_mc_vramci_prahy'!K55/F55</f>
        <v>1.717557251908397E-2</v>
      </c>
      <c r="J55" s="71">
        <f t="shared" si="11"/>
        <v>46</v>
      </c>
      <c r="K55" s="21">
        <f>('DO vramci_mc'!I55+'DO vramci_mc'!N55+'DO vramci_mc'!R55+'DO vramci_mc'!U55+'DO vramci_mc'!W55)/J55</f>
        <v>0.39130434782608697</v>
      </c>
      <c r="L55" s="21">
        <f>('DO z_mc_vramci_prahy'!I55+'DO z_mc_vramci_prahy'!N55+'DO z_mc_vramci_prahy'!R55+'DO z_mc_vramci_prahy'!U55+'DO z_mc_vramci_prahy'!W55)/J55</f>
        <v>0.32608695652173914</v>
      </c>
      <c r="M55" s="20">
        <f t="shared" si="21"/>
        <v>21</v>
      </c>
      <c r="N55" s="21">
        <f t="shared" si="12"/>
        <v>3.9208364451082901E-3</v>
      </c>
      <c r="O55" s="20">
        <f t="shared" si="22"/>
        <v>25</v>
      </c>
      <c r="P55" s="21">
        <f t="shared" si="13"/>
        <v>4.6676624346527256E-3</v>
      </c>
      <c r="Q55" s="15">
        <f t="shared" si="23"/>
        <v>2417</v>
      </c>
      <c r="R55" s="21">
        <f t="shared" si="14"/>
        <v>0.45126960418222556</v>
      </c>
      <c r="S55" s="15">
        <f t="shared" si="24"/>
        <v>125</v>
      </c>
      <c r="T55" s="21">
        <f t="shared" si="15"/>
        <v>2.3338312173263629E-2</v>
      </c>
      <c r="U55" s="15">
        <f t="shared" si="25"/>
        <v>1479</v>
      </c>
      <c r="V55" s="24">
        <f t="shared" si="16"/>
        <v>0.27613890963405524</v>
      </c>
      <c r="W55" s="15">
        <f t="shared" si="26"/>
        <v>5</v>
      </c>
      <c r="X55" s="21">
        <f t="shared" si="17"/>
        <v>9.3353248693054519E-4</v>
      </c>
      <c r="Y55" s="15">
        <f t="shared" si="27"/>
        <v>236</v>
      </c>
      <c r="Z55" s="26">
        <f t="shared" si="18"/>
        <v>4.4062733383121735E-2</v>
      </c>
      <c r="AA55" s="29">
        <f>'DO vramci_mc'!C55+'DO z_mc_vramci_prahy'!C55+'DO do_prahy_z_ceska'!C55</f>
        <v>223</v>
      </c>
      <c r="AB55" s="29">
        <f>'DO vramci_mc'!D55+'DO z_mc_vramci_prahy'!D55+'DO do_prahy_z_ceska'!D55</f>
        <v>54</v>
      </c>
      <c r="AC55" s="29">
        <f>'DO vramci_mc'!E55+'DO z_mc_vramci_prahy'!E55+'DO do_prahy_z_ceska'!E55</f>
        <v>1887</v>
      </c>
      <c r="AD55" s="29">
        <f>'DO vramci_mc'!F55+'DO z_mc_vramci_prahy'!F55+'DO do_prahy_z_ceska'!F55</f>
        <v>1326</v>
      </c>
      <c r="AE55" s="29">
        <f>'DO vramci_mc'!G55+'DO z_mc_vramci_prahy'!G55+'DO do_prahy_z_ceska'!G55</f>
        <v>153</v>
      </c>
      <c r="AF55" s="29">
        <f>'DO vramci_mc'!H55+'DO z_mc_vramci_prahy'!H55+'DO do_prahy_z_ceska'!H55</f>
        <v>5</v>
      </c>
      <c r="AG55" s="29">
        <f>'DO vramci_mc'!I55+'DO z_mc_vramci_prahy'!I55+'DO do_prahy_z_ceska'!I55</f>
        <v>21</v>
      </c>
      <c r="AH55" s="29">
        <f>'DO vramci_mc'!J55+'DO z_mc_vramci_prahy'!J55+'DO do_prahy_z_ceska'!J55</f>
        <v>10</v>
      </c>
      <c r="AI55" s="29">
        <f>'DO vramci_mc'!K55+'DO z_mc_vramci_prahy'!K55+'DO do_prahy_z_ceska'!K55</f>
        <v>1048</v>
      </c>
      <c r="AJ55" s="29">
        <f>'DO vramci_mc'!L55+'DO z_mc_vramci_prahy'!L55+'DO do_prahy_z_ceska'!L55</f>
        <v>14</v>
      </c>
      <c r="AK55" s="29">
        <f>'DO vramci_mc'!M55+'DO z_mc_vramci_prahy'!M55+'DO do_prahy_z_ceska'!M55</f>
        <v>125</v>
      </c>
      <c r="AL55" s="29">
        <f>'DO vramci_mc'!N55+'DO z_mc_vramci_prahy'!N55+'DO do_prahy_z_ceska'!N55</f>
        <v>5</v>
      </c>
      <c r="AM55" s="29">
        <f>'DO vramci_mc'!O55+'DO z_mc_vramci_prahy'!O55+'DO do_prahy_z_ceska'!O55</f>
        <v>92</v>
      </c>
      <c r="AN55" s="29">
        <f>'DO vramci_mc'!P55+'DO z_mc_vramci_prahy'!P55+'DO do_prahy_z_ceska'!P55</f>
        <v>4</v>
      </c>
      <c r="AO55" s="29">
        <f>'DO vramci_mc'!Q55+'DO z_mc_vramci_prahy'!Q55+'DO do_prahy_z_ceska'!Q55</f>
        <v>2</v>
      </c>
      <c r="AP55" s="29">
        <f>'DO vramci_mc'!R55+'DO z_mc_vramci_prahy'!R55+'DO do_prahy_z_ceska'!R55</f>
        <v>1</v>
      </c>
      <c r="AQ55" s="29">
        <f>'DO vramci_mc'!S55+'DO z_mc_vramci_prahy'!S55+'DO do_prahy_z_ceska'!S55</f>
        <v>77</v>
      </c>
      <c r="AR55" s="29">
        <f>'DO vramci_mc'!T55+'DO z_mc_vramci_prahy'!T55+'DO do_prahy_z_ceska'!T55</f>
        <v>42</v>
      </c>
      <c r="AS55" s="29">
        <f>'DO vramci_mc'!U55+'DO z_mc_vramci_prahy'!U55+'DO do_prahy_z_ceska'!U55</f>
        <v>14</v>
      </c>
      <c r="AT55" s="29">
        <f>'DO vramci_mc'!V55+'DO z_mc_vramci_prahy'!V55+'DO do_prahy_z_ceska'!V55</f>
        <v>22</v>
      </c>
      <c r="AU55" s="29">
        <f>'DO vramci_mc'!W55+'DO z_mc_vramci_prahy'!W55+'DO do_prahy_z_ceska'!W55</f>
        <v>5</v>
      </c>
      <c r="AV55" s="29">
        <f>'DO vramci_mc'!X55+'DO z_mc_vramci_prahy'!X55+'DO do_prahy_z_ceska'!X55</f>
        <v>155</v>
      </c>
      <c r="AW55" s="30">
        <f>'DO vramci_mc'!Y55+'DO z_mc_vramci_prahy'!Y55+'DO do_prahy_z_ceska'!Y55</f>
        <v>71</v>
      </c>
    </row>
    <row r="56" spans="2:49" x14ac:dyDescent="0.35">
      <c r="B56" s="13" t="str">
        <f>'DO vramci_mc'!B56</f>
        <v>Praha-Dolní Měcholupy</v>
      </c>
      <c r="C56" s="15">
        <f>'DO vramci_mc'!Z56+'DO z_mc_vramci_prahy'!Z56+'DO do_prahy_z_ceska'!Z56</f>
        <v>1652</v>
      </c>
      <c r="D56" s="15">
        <f t="shared" si="19"/>
        <v>78</v>
      </c>
      <c r="E56" s="21">
        <f t="shared" si="9"/>
        <v>4.7215496368038741E-2</v>
      </c>
      <c r="F56" s="20">
        <f t="shared" si="20"/>
        <v>55</v>
      </c>
      <c r="G56" s="21">
        <f t="shared" si="10"/>
        <v>3.3292978208232446E-2</v>
      </c>
      <c r="H56" s="21">
        <f>'DO vramci_mc'!K56/F56</f>
        <v>0.78181818181818186</v>
      </c>
      <c r="I56" s="21">
        <f>'DO z_mc_vramci_prahy'!K56/F56</f>
        <v>0.14545454545454545</v>
      </c>
      <c r="J56" s="71">
        <f t="shared" si="11"/>
        <v>23</v>
      </c>
      <c r="K56" s="21">
        <f>('DO vramci_mc'!I56+'DO vramci_mc'!N56+'DO vramci_mc'!R56+'DO vramci_mc'!U56+'DO vramci_mc'!W56)/J56</f>
        <v>0</v>
      </c>
      <c r="L56" s="21">
        <f>('DO z_mc_vramci_prahy'!I56+'DO z_mc_vramci_prahy'!N56+'DO z_mc_vramci_prahy'!R56+'DO z_mc_vramci_prahy'!U56+'DO z_mc_vramci_prahy'!W56)/J56</f>
        <v>0.86956521739130432</v>
      </c>
      <c r="M56" s="20">
        <f t="shared" si="21"/>
        <v>13</v>
      </c>
      <c r="N56" s="21">
        <f t="shared" si="12"/>
        <v>7.8692493946731241E-3</v>
      </c>
      <c r="O56" s="20">
        <f t="shared" si="22"/>
        <v>10</v>
      </c>
      <c r="P56" s="21">
        <f t="shared" si="13"/>
        <v>6.0532687651331718E-3</v>
      </c>
      <c r="Q56" s="15">
        <f t="shared" si="23"/>
        <v>609</v>
      </c>
      <c r="R56" s="21">
        <f t="shared" si="14"/>
        <v>0.36864406779661019</v>
      </c>
      <c r="S56" s="15">
        <f t="shared" si="24"/>
        <v>56</v>
      </c>
      <c r="T56" s="21">
        <f t="shared" si="15"/>
        <v>3.3898305084745763E-2</v>
      </c>
      <c r="U56" s="15">
        <f t="shared" si="25"/>
        <v>810</v>
      </c>
      <c r="V56" s="24">
        <f t="shared" si="16"/>
        <v>0.49031476997578693</v>
      </c>
      <c r="W56" s="15">
        <f t="shared" si="26"/>
        <v>0</v>
      </c>
      <c r="X56" s="21">
        <f t="shared" si="17"/>
        <v>0</v>
      </c>
      <c r="Y56" s="15">
        <f t="shared" si="27"/>
        <v>99</v>
      </c>
      <c r="Z56" s="26">
        <f t="shared" si="18"/>
        <v>5.9927360774818403E-2</v>
      </c>
      <c r="AA56" s="29">
        <f>'DO vramci_mc'!C56+'DO z_mc_vramci_prahy'!C56+'DO do_prahy_z_ceska'!C56</f>
        <v>50</v>
      </c>
      <c r="AB56" s="29">
        <f>'DO vramci_mc'!D56+'DO z_mc_vramci_prahy'!D56+'DO do_prahy_z_ceska'!D56</f>
        <v>21</v>
      </c>
      <c r="AC56" s="29">
        <f>'DO vramci_mc'!E56+'DO z_mc_vramci_prahy'!E56+'DO do_prahy_z_ceska'!E56</f>
        <v>464</v>
      </c>
      <c r="AD56" s="29">
        <f>'DO vramci_mc'!F56+'DO z_mc_vramci_prahy'!F56+'DO do_prahy_z_ceska'!F56</f>
        <v>754</v>
      </c>
      <c r="AE56" s="29">
        <f>'DO vramci_mc'!G56+'DO z_mc_vramci_prahy'!G56+'DO do_prahy_z_ceska'!G56</f>
        <v>56</v>
      </c>
      <c r="AF56" s="29">
        <f>'DO vramci_mc'!H56+'DO z_mc_vramci_prahy'!H56+'DO do_prahy_z_ceska'!H56</f>
        <v>0</v>
      </c>
      <c r="AG56" s="29">
        <f>'DO vramci_mc'!I56+'DO z_mc_vramci_prahy'!I56+'DO do_prahy_z_ceska'!I56</f>
        <v>13</v>
      </c>
      <c r="AH56" s="29">
        <f>'DO vramci_mc'!J56+'DO z_mc_vramci_prahy'!J56+'DO do_prahy_z_ceska'!J56</f>
        <v>4</v>
      </c>
      <c r="AI56" s="29">
        <f>'DO vramci_mc'!K56+'DO z_mc_vramci_prahy'!K56+'DO do_prahy_z_ceska'!K56</f>
        <v>55</v>
      </c>
      <c r="AJ56" s="29">
        <f>'DO vramci_mc'!L56+'DO z_mc_vramci_prahy'!L56+'DO do_prahy_z_ceska'!L56</f>
        <v>1</v>
      </c>
      <c r="AK56" s="29">
        <f>'DO vramci_mc'!M56+'DO z_mc_vramci_prahy'!M56+'DO do_prahy_z_ceska'!M56</f>
        <v>37</v>
      </c>
      <c r="AL56" s="29">
        <f>'DO vramci_mc'!N56+'DO z_mc_vramci_prahy'!N56+'DO do_prahy_z_ceska'!N56</f>
        <v>2</v>
      </c>
      <c r="AM56" s="29">
        <f>'DO vramci_mc'!O56+'DO z_mc_vramci_prahy'!O56+'DO do_prahy_z_ceska'!O56</f>
        <v>29</v>
      </c>
      <c r="AN56" s="29">
        <f>'DO vramci_mc'!P56+'DO z_mc_vramci_prahy'!P56+'DO do_prahy_z_ceska'!P56</f>
        <v>5</v>
      </c>
      <c r="AO56" s="29">
        <f>'DO vramci_mc'!Q56+'DO z_mc_vramci_prahy'!Q56+'DO do_prahy_z_ceska'!Q56</f>
        <v>2</v>
      </c>
      <c r="AP56" s="29">
        <f>'DO vramci_mc'!R56+'DO z_mc_vramci_prahy'!R56+'DO do_prahy_z_ceska'!R56</f>
        <v>0</v>
      </c>
      <c r="AQ56" s="29">
        <f>'DO vramci_mc'!S56+'DO z_mc_vramci_prahy'!S56+'DO do_prahy_z_ceska'!S56</f>
        <v>37</v>
      </c>
      <c r="AR56" s="29">
        <f>'DO vramci_mc'!T56+'DO z_mc_vramci_prahy'!T56+'DO do_prahy_z_ceska'!T56</f>
        <v>12</v>
      </c>
      <c r="AS56" s="29">
        <f>'DO vramci_mc'!U56+'DO z_mc_vramci_prahy'!U56+'DO do_prahy_z_ceska'!U56</f>
        <v>5</v>
      </c>
      <c r="AT56" s="29">
        <f>'DO vramci_mc'!V56+'DO z_mc_vramci_prahy'!V56+'DO do_prahy_z_ceska'!V56</f>
        <v>7</v>
      </c>
      <c r="AU56" s="29">
        <f>'DO vramci_mc'!W56+'DO z_mc_vramci_prahy'!W56+'DO do_prahy_z_ceska'!W56</f>
        <v>3</v>
      </c>
      <c r="AV56" s="29">
        <f>'DO vramci_mc'!X56+'DO z_mc_vramci_prahy'!X56+'DO do_prahy_z_ceska'!X56</f>
        <v>84</v>
      </c>
      <c r="AW56" s="30">
        <f>'DO vramci_mc'!Y56+'DO z_mc_vramci_prahy'!Y56+'DO do_prahy_z_ceska'!Y56</f>
        <v>11</v>
      </c>
    </row>
    <row r="57" spans="2:49" x14ac:dyDescent="0.35">
      <c r="B57" s="13" t="str">
        <f>'DO vramci_mc'!B57</f>
        <v>Praha 15</v>
      </c>
      <c r="C57" s="15">
        <f>'DO vramci_mc'!Z57+'DO z_mc_vramci_prahy'!Z57+'DO do_prahy_z_ceska'!Z57</f>
        <v>6673</v>
      </c>
      <c r="D57" s="15">
        <f t="shared" si="19"/>
        <v>876</v>
      </c>
      <c r="E57" s="21">
        <f t="shared" si="9"/>
        <v>0.13127528847594785</v>
      </c>
      <c r="F57" s="20">
        <f t="shared" si="20"/>
        <v>828</v>
      </c>
      <c r="G57" s="21">
        <f t="shared" si="10"/>
        <v>0.12408212198411508</v>
      </c>
      <c r="H57" s="21">
        <f>'DO vramci_mc'!K57/F57</f>
        <v>0.8623188405797102</v>
      </c>
      <c r="I57" s="21">
        <f>'DO z_mc_vramci_prahy'!K57/F57</f>
        <v>0.10990338164251208</v>
      </c>
      <c r="J57" s="71">
        <f t="shared" si="11"/>
        <v>48</v>
      </c>
      <c r="K57" s="21">
        <f>('DO vramci_mc'!I57+'DO vramci_mc'!N57+'DO vramci_mc'!R57+'DO vramci_mc'!U57+'DO vramci_mc'!W57)/J57</f>
        <v>0.10416666666666667</v>
      </c>
      <c r="L57" s="21">
        <f>('DO z_mc_vramci_prahy'!I57+'DO z_mc_vramci_prahy'!N57+'DO z_mc_vramci_prahy'!R57+'DO z_mc_vramci_prahy'!U57+'DO z_mc_vramci_prahy'!W57)/J57</f>
        <v>0.79166666666666663</v>
      </c>
      <c r="M57" s="20">
        <f t="shared" si="21"/>
        <v>22</v>
      </c>
      <c r="N57" s="21">
        <f t="shared" si="12"/>
        <v>3.2968679754233478E-3</v>
      </c>
      <c r="O57" s="20">
        <f t="shared" si="22"/>
        <v>26</v>
      </c>
      <c r="P57" s="21">
        <f t="shared" si="13"/>
        <v>3.8962985164094112E-3</v>
      </c>
      <c r="Q57" s="15">
        <f t="shared" si="23"/>
        <v>2876</v>
      </c>
      <c r="R57" s="21">
        <f t="shared" si="14"/>
        <v>0.43099055896897948</v>
      </c>
      <c r="S57" s="15">
        <f t="shared" si="24"/>
        <v>196</v>
      </c>
      <c r="T57" s="21">
        <f t="shared" si="15"/>
        <v>2.9372096508317097E-2</v>
      </c>
      <c r="U57" s="15">
        <f t="shared" si="25"/>
        <v>2427</v>
      </c>
      <c r="V57" s="24">
        <f t="shared" si="16"/>
        <v>0.36370448074329387</v>
      </c>
      <c r="W57" s="15">
        <f t="shared" si="26"/>
        <v>4</v>
      </c>
      <c r="X57" s="21">
        <f t="shared" si="17"/>
        <v>5.9943054098606321E-4</v>
      </c>
      <c r="Y57" s="15">
        <f t="shared" si="27"/>
        <v>294</v>
      </c>
      <c r="Z57" s="26">
        <f t="shared" si="18"/>
        <v>4.4058144762475646E-2</v>
      </c>
      <c r="AA57" s="29">
        <f>'DO vramci_mc'!C57+'DO z_mc_vramci_prahy'!C57+'DO do_prahy_z_ceska'!C57</f>
        <v>190</v>
      </c>
      <c r="AB57" s="29">
        <f>'DO vramci_mc'!D57+'DO z_mc_vramci_prahy'!D57+'DO do_prahy_z_ceska'!D57</f>
        <v>95</v>
      </c>
      <c r="AC57" s="29">
        <f>'DO vramci_mc'!E57+'DO z_mc_vramci_prahy'!E57+'DO do_prahy_z_ceska'!E57</f>
        <v>2261</v>
      </c>
      <c r="AD57" s="29">
        <f>'DO vramci_mc'!F57+'DO z_mc_vramci_prahy'!F57+'DO do_prahy_z_ceska'!F57</f>
        <v>2207</v>
      </c>
      <c r="AE57" s="29">
        <f>'DO vramci_mc'!G57+'DO z_mc_vramci_prahy'!G57+'DO do_prahy_z_ceska'!G57</f>
        <v>220</v>
      </c>
      <c r="AF57" s="29">
        <f>'DO vramci_mc'!H57+'DO z_mc_vramci_prahy'!H57+'DO do_prahy_z_ceska'!H57</f>
        <v>4</v>
      </c>
      <c r="AG57" s="29">
        <f>'DO vramci_mc'!I57+'DO z_mc_vramci_prahy'!I57+'DO do_prahy_z_ceska'!I57</f>
        <v>22</v>
      </c>
      <c r="AH57" s="29">
        <f>'DO vramci_mc'!J57+'DO z_mc_vramci_prahy'!J57+'DO do_prahy_z_ceska'!J57</f>
        <v>13</v>
      </c>
      <c r="AI57" s="29">
        <f>'DO vramci_mc'!K57+'DO z_mc_vramci_prahy'!K57+'DO do_prahy_z_ceska'!K57</f>
        <v>828</v>
      </c>
      <c r="AJ57" s="29">
        <f>'DO vramci_mc'!L57+'DO z_mc_vramci_prahy'!L57+'DO do_prahy_z_ceska'!L57</f>
        <v>19</v>
      </c>
      <c r="AK57" s="29">
        <f>'DO vramci_mc'!M57+'DO z_mc_vramci_prahy'!M57+'DO do_prahy_z_ceska'!M57</f>
        <v>154</v>
      </c>
      <c r="AL57" s="29">
        <f>'DO vramci_mc'!N57+'DO z_mc_vramci_prahy'!N57+'DO do_prahy_z_ceska'!N57</f>
        <v>2</v>
      </c>
      <c r="AM57" s="29">
        <f>'DO vramci_mc'!O57+'DO z_mc_vramci_prahy'!O57+'DO do_prahy_z_ceska'!O57</f>
        <v>126</v>
      </c>
      <c r="AN57" s="29">
        <f>'DO vramci_mc'!P57+'DO z_mc_vramci_prahy'!P57+'DO do_prahy_z_ceska'!P57</f>
        <v>11</v>
      </c>
      <c r="AO57" s="29">
        <f>'DO vramci_mc'!Q57+'DO z_mc_vramci_prahy'!Q57+'DO do_prahy_z_ceska'!Q57</f>
        <v>5</v>
      </c>
      <c r="AP57" s="29">
        <f>'DO vramci_mc'!R57+'DO z_mc_vramci_prahy'!R57+'DO do_prahy_z_ceska'!R57</f>
        <v>2</v>
      </c>
      <c r="AQ57" s="29">
        <f>'DO vramci_mc'!S57+'DO z_mc_vramci_prahy'!S57+'DO do_prahy_z_ceska'!S57</f>
        <v>123</v>
      </c>
      <c r="AR57" s="29">
        <f>'DO vramci_mc'!T57+'DO z_mc_vramci_prahy'!T57+'DO do_prahy_z_ceska'!T57</f>
        <v>57</v>
      </c>
      <c r="AS57" s="29">
        <f>'DO vramci_mc'!U57+'DO z_mc_vramci_prahy'!U57+'DO do_prahy_z_ceska'!U57</f>
        <v>19</v>
      </c>
      <c r="AT57" s="29">
        <f>'DO vramci_mc'!V57+'DO z_mc_vramci_prahy'!V57+'DO do_prahy_z_ceska'!V57</f>
        <v>31</v>
      </c>
      <c r="AU57" s="29">
        <f>'DO vramci_mc'!W57+'DO z_mc_vramci_prahy'!W57+'DO do_prahy_z_ceska'!W57</f>
        <v>3</v>
      </c>
      <c r="AV57" s="29">
        <f>'DO vramci_mc'!X57+'DO z_mc_vramci_prahy'!X57+'DO do_prahy_z_ceska'!X57</f>
        <v>216</v>
      </c>
      <c r="AW57" s="30">
        <f>'DO vramci_mc'!Y57+'DO z_mc_vramci_prahy'!Y57+'DO do_prahy_z_ceska'!Y57</f>
        <v>65</v>
      </c>
    </row>
    <row r="58" spans="2:49" x14ac:dyDescent="0.35">
      <c r="B58" s="13" t="str">
        <f>'DO vramci_mc'!B58</f>
        <v>Praha-Petrovice</v>
      </c>
      <c r="C58" s="15">
        <f>'DO vramci_mc'!Z58+'DO z_mc_vramci_prahy'!Z58+'DO do_prahy_z_ceska'!Z58</f>
        <v>355</v>
      </c>
      <c r="D58" s="15">
        <f t="shared" si="19"/>
        <v>82</v>
      </c>
      <c r="E58" s="21">
        <f t="shared" si="9"/>
        <v>0.23098591549295774</v>
      </c>
      <c r="F58" s="20">
        <f t="shared" si="20"/>
        <v>79</v>
      </c>
      <c r="G58" s="21">
        <f t="shared" si="10"/>
        <v>0.22253521126760564</v>
      </c>
      <c r="H58" s="21">
        <f>'DO vramci_mc'!K58/F58</f>
        <v>0.78481012658227844</v>
      </c>
      <c r="I58" s="21">
        <f>'DO z_mc_vramci_prahy'!K58/F58</f>
        <v>0.17721518987341772</v>
      </c>
      <c r="J58" s="71">
        <f t="shared" si="11"/>
        <v>3</v>
      </c>
      <c r="K58" s="21">
        <f>('DO vramci_mc'!I58+'DO vramci_mc'!N58+'DO vramci_mc'!R58+'DO vramci_mc'!U58+'DO vramci_mc'!W58)/J58</f>
        <v>0.33333333333333331</v>
      </c>
      <c r="L58" s="21">
        <f>('DO z_mc_vramci_prahy'!I58+'DO z_mc_vramci_prahy'!N58+'DO z_mc_vramci_prahy'!R58+'DO z_mc_vramci_prahy'!U58+'DO z_mc_vramci_prahy'!W58)/J58</f>
        <v>0.66666666666666663</v>
      </c>
      <c r="M58" s="20">
        <f t="shared" si="21"/>
        <v>2</v>
      </c>
      <c r="N58" s="21">
        <f t="shared" si="12"/>
        <v>5.6338028169014088E-3</v>
      </c>
      <c r="O58" s="20">
        <f t="shared" si="22"/>
        <v>1</v>
      </c>
      <c r="P58" s="21">
        <f t="shared" si="13"/>
        <v>2.8169014084507044E-3</v>
      </c>
      <c r="Q58" s="15">
        <f t="shared" si="23"/>
        <v>101</v>
      </c>
      <c r="R58" s="21">
        <f t="shared" si="14"/>
        <v>0.28450704225352114</v>
      </c>
      <c r="S58" s="15">
        <f t="shared" si="24"/>
        <v>12</v>
      </c>
      <c r="T58" s="21">
        <f t="shared" si="15"/>
        <v>3.3802816901408447E-2</v>
      </c>
      <c r="U58" s="15">
        <f t="shared" si="25"/>
        <v>133</v>
      </c>
      <c r="V58" s="24">
        <f t="shared" si="16"/>
        <v>0.37464788732394366</v>
      </c>
      <c r="W58" s="15">
        <f t="shared" si="26"/>
        <v>0</v>
      </c>
      <c r="X58" s="21">
        <f t="shared" si="17"/>
        <v>0</v>
      </c>
      <c r="Y58" s="15">
        <f t="shared" si="27"/>
        <v>27</v>
      </c>
      <c r="Z58" s="26">
        <f t="shared" si="18"/>
        <v>7.605633802816901E-2</v>
      </c>
      <c r="AA58" s="29">
        <f>'DO vramci_mc'!C58+'DO z_mc_vramci_prahy'!C58+'DO do_prahy_z_ceska'!C58</f>
        <v>10</v>
      </c>
      <c r="AB58" s="29">
        <f>'DO vramci_mc'!D58+'DO z_mc_vramci_prahy'!D58+'DO do_prahy_z_ceska'!D58</f>
        <v>2</v>
      </c>
      <c r="AC58" s="29">
        <f>'DO vramci_mc'!E58+'DO z_mc_vramci_prahy'!E58+'DO do_prahy_z_ceska'!E58</f>
        <v>82</v>
      </c>
      <c r="AD58" s="29">
        <f>'DO vramci_mc'!F58+'DO z_mc_vramci_prahy'!F58+'DO do_prahy_z_ceska'!F58</f>
        <v>83</v>
      </c>
      <c r="AE58" s="29">
        <f>'DO vramci_mc'!G58+'DO z_mc_vramci_prahy'!G58+'DO do_prahy_z_ceska'!G58</f>
        <v>50</v>
      </c>
      <c r="AF58" s="29">
        <f>'DO vramci_mc'!H58+'DO z_mc_vramci_prahy'!H58+'DO do_prahy_z_ceska'!H58</f>
        <v>0</v>
      </c>
      <c r="AG58" s="29">
        <f>'DO vramci_mc'!I58+'DO z_mc_vramci_prahy'!I58+'DO do_prahy_z_ceska'!I58</f>
        <v>2</v>
      </c>
      <c r="AH58" s="29">
        <f>'DO vramci_mc'!J58+'DO z_mc_vramci_prahy'!J58+'DO do_prahy_z_ceska'!J58</f>
        <v>3</v>
      </c>
      <c r="AI58" s="29">
        <f>'DO vramci_mc'!K58+'DO z_mc_vramci_prahy'!K58+'DO do_prahy_z_ceska'!K58</f>
        <v>79</v>
      </c>
      <c r="AJ58" s="29">
        <f>'DO vramci_mc'!L58+'DO z_mc_vramci_prahy'!L58+'DO do_prahy_z_ceska'!L58</f>
        <v>0</v>
      </c>
      <c r="AK58" s="29">
        <f>'DO vramci_mc'!M58+'DO z_mc_vramci_prahy'!M58+'DO do_prahy_z_ceska'!M58</f>
        <v>4</v>
      </c>
      <c r="AL58" s="29">
        <f>'DO vramci_mc'!N58+'DO z_mc_vramci_prahy'!N58+'DO do_prahy_z_ceska'!N58</f>
        <v>0</v>
      </c>
      <c r="AM58" s="29">
        <f>'DO vramci_mc'!O58+'DO z_mc_vramci_prahy'!O58+'DO do_prahy_z_ceska'!O58</f>
        <v>2</v>
      </c>
      <c r="AN58" s="29">
        <f>'DO vramci_mc'!P58+'DO z_mc_vramci_prahy'!P58+'DO do_prahy_z_ceska'!P58</f>
        <v>0</v>
      </c>
      <c r="AO58" s="29">
        <f>'DO vramci_mc'!Q58+'DO z_mc_vramci_prahy'!Q58+'DO do_prahy_z_ceska'!Q58</f>
        <v>0</v>
      </c>
      <c r="AP58" s="29">
        <f>'DO vramci_mc'!R58+'DO z_mc_vramci_prahy'!R58+'DO do_prahy_z_ceska'!R58</f>
        <v>0</v>
      </c>
      <c r="AQ58" s="29">
        <f>'DO vramci_mc'!S58+'DO z_mc_vramci_prahy'!S58+'DO do_prahy_z_ceska'!S58</f>
        <v>5</v>
      </c>
      <c r="AR58" s="29">
        <f>'DO vramci_mc'!T58+'DO z_mc_vramci_prahy'!T58+'DO do_prahy_z_ceska'!T58</f>
        <v>7</v>
      </c>
      <c r="AS58" s="29">
        <f>'DO vramci_mc'!U58+'DO z_mc_vramci_prahy'!U58+'DO do_prahy_z_ceska'!U58</f>
        <v>1</v>
      </c>
      <c r="AT58" s="29">
        <f>'DO vramci_mc'!V58+'DO z_mc_vramci_prahy'!V58+'DO do_prahy_z_ceska'!V58</f>
        <v>1</v>
      </c>
      <c r="AU58" s="29">
        <f>'DO vramci_mc'!W58+'DO z_mc_vramci_prahy'!W58+'DO do_prahy_z_ceska'!W58</f>
        <v>0</v>
      </c>
      <c r="AV58" s="29">
        <f>'DO vramci_mc'!X58+'DO z_mc_vramci_prahy'!X58+'DO do_prahy_z_ceska'!X58</f>
        <v>17</v>
      </c>
      <c r="AW58" s="30">
        <f>'DO vramci_mc'!Y58+'DO z_mc_vramci_prahy'!Y58+'DO do_prahy_z_ceska'!Y58</f>
        <v>7</v>
      </c>
    </row>
    <row r="59" spans="2:49" x14ac:dyDescent="0.35">
      <c r="B59" s="13" t="str">
        <f>'DO vramci_mc'!B59</f>
        <v>Praha-Štěrboholy</v>
      </c>
      <c r="C59" s="15">
        <f>'DO vramci_mc'!Z59+'DO z_mc_vramci_prahy'!Z59+'DO do_prahy_z_ceska'!Z59</f>
        <v>1243</v>
      </c>
      <c r="D59" s="15">
        <f t="shared" si="19"/>
        <v>53</v>
      </c>
      <c r="E59" s="21">
        <f t="shared" si="9"/>
        <v>4.2638777152051485E-2</v>
      </c>
      <c r="F59" s="20">
        <f t="shared" si="20"/>
        <v>47</v>
      </c>
      <c r="G59" s="21">
        <f t="shared" si="10"/>
        <v>3.781174577634755E-2</v>
      </c>
      <c r="H59" s="21">
        <f>'DO vramci_mc'!K59/F59</f>
        <v>0.78723404255319152</v>
      </c>
      <c r="I59" s="21">
        <f>'DO z_mc_vramci_prahy'!K59/F59</f>
        <v>0.10638297872340426</v>
      </c>
      <c r="J59" s="71">
        <f t="shared" si="11"/>
        <v>6</v>
      </c>
      <c r="K59" s="21">
        <f>('DO vramci_mc'!I59+'DO vramci_mc'!N59+'DO vramci_mc'!R59+'DO vramci_mc'!U59+'DO vramci_mc'!W59)/J59</f>
        <v>0</v>
      </c>
      <c r="L59" s="21">
        <f>('DO z_mc_vramci_prahy'!I59+'DO z_mc_vramci_prahy'!N59+'DO z_mc_vramci_prahy'!R59+'DO z_mc_vramci_prahy'!U59+'DO z_mc_vramci_prahy'!W59)/J59</f>
        <v>0.83333333333333337</v>
      </c>
      <c r="M59" s="20">
        <f t="shared" si="21"/>
        <v>3</v>
      </c>
      <c r="N59" s="21">
        <f t="shared" si="12"/>
        <v>2.4135156878519709E-3</v>
      </c>
      <c r="O59" s="20">
        <f t="shared" si="22"/>
        <v>3</v>
      </c>
      <c r="P59" s="21">
        <f t="shared" si="13"/>
        <v>2.4135156878519709E-3</v>
      </c>
      <c r="Q59" s="15">
        <f t="shared" si="23"/>
        <v>487</v>
      </c>
      <c r="R59" s="21">
        <f t="shared" si="14"/>
        <v>0.3917940466613033</v>
      </c>
      <c r="S59" s="15">
        <f t="shared" si="24"/>
        <v>40</v>
      </c>
      <c r="T59" s="21">
        <f t="shared" si="15"/>
        <v>3.2180209171359615E-2</v>
      </c>
      <c r="U59" s="15">
        <f t="shared" si="25"/>
        <v>598</v>
      </c>
      <c r="V59" s="24">
        <f t="shared" si="16"/>
        <v>0.48109412711182625</v>
      </c>
      <c r="W59" s="15">
        <f t="shared" si="26"/>
        <v>1</v>
      </c>
      <c r="X59" s="21">
        <f t="shared" si="17"/>
        <v>8.045052292839903E-4</v>
      </c>
      <c r="Y59" s="15">
        <f t="shared" si="27"/>
        <v>64</v>
      </c>
      <c r="Z59" s="26">
        <f t="shared" si="18"/>
        <v>5.1488334674175379E-2</v>
      </c>
      <c r="AA59" s="29">
        <f>'DO vramci_mc'!C59+'DO z_mc_vramci_prahy'!C59+'DO do_prahy_z_ceska'!C59</f>
        <v>43</v>
      </c>
      <c r="AB59" s="29">
        <f>'DO vramci_mc'!D59+'DO z_mc_vramci_prahy'!D59+'DO do_prahy_z_ceska'!D59</f>
        <v>9</v>
      </c>
      <c r="AC59" s="29">
        <f>'DO vramci_mc'!E59+'DO z_mc_vramci_prahy'!E59+'DO do_prahy_z_ceska'!E59</f>
        <v>377</v>
      </c>
      <c r="AD59" s="29">
        <f>'DO vramci_mc'!F59+'DO z_mc_vramci_prahy'!F59+'DO do_prahy_z_ceska'!F59</f>
        <v>548</v>
      </c>
      <c r="AE59" s="29">
        <f>'DO vramci_mc'!G59+'DO z_mc_vramci_prahy'!G59+'DO do_prahy_z_ceska'!G59</f>
        <v>50</v>
      </c>
      <c r="AF59" s="29">
        <f>'DO vramci_mc'!H59+'DO z_mc_vramci_prahy'!H59+'DO do_prahy_z_ceska'!H59</f>
        <v>1</v>
      </c>
      <c r="AG59" s="29">
        <f>'DO vramci_mc'!I59+'DO z_mc_vramci_prahy'!I59+'DO do_prahy_z_ceska'!I59</f>
        <v>3</v>
      </c>
      <c r="AH59" s="29">
        <f>'DO vramci_mc'!J59+'DO z_mc_vramci_prahy'!J59+'DO do_prahy_z_ceska'!J59</f>
        <v>1</v>
      </c>
      <c r="AI59" s="29">
        <f>'DO vramci_mc'!K59+'DO z_mc_vramci_prahy'!K59+'DO do_prahy_z_ceska'!K59</f>
        <v>47</v>
      </c>
      <c r="AJ59" s="29">
        <f>'DO vramci_mc'!L59+'DO z_mc_vramci_prahy'!L59+'DO do_prahy_z_ceska'!L59</f>
        <v>2</v>
      </c>
      <c r="AK59" s="29">
        <f>'DO vramci_mc'!M59+'DO z_mc_vramci_prahy'!M59+'DO do_prahy_z_ceska'!M59</f>
        <v>32</v>
      </c>
      <c r="AL59" s="29">
        <f>'DO vramci_mc'!N59+'DO z_mc_vramci_prahy'!N59+'DO do_prahy_z_ceska'!N59</f>
        <v>1</v>
      </c>
      <c r="AM59" s="29">
        <f>'DO vramci_mc'!O59+'DO z_mc_vramci_prahy'!O59+'DO do_prahy_z_ceska'!O59</f>
        <v>20</v>
      </c>
      <c r="AN59" s="29">
        <f>'DO vramci_mc'!P59+'DO z_mc_vramci_prahy'!P59+'DO do_prahy_z_ceska'!P59</f>
        <v>0</v>
      </c>
      <c r="AO59" s="29">
        <f>'DO vramci_mc'!Q59+'DO z_mc_vramci_prahy'!Q59+'DO do_prahy_z_ceska'!Q59</f>
        <v>1</v>
      </c>
      <c r="AP59" s="29">
        <f>'DO vramci_mc'!R59+'DO z_mc_vramci_prahy'!R59+'DO do_prahy_z_ceska'!R59</f>
        <v>0</v>
      </c>
      <c r="AQ59" s="29">
        <f>'DO vramci_mc'!S59+'DO z_mc_vramci_prahy'!S59+'DO do_prahy_z_ceska'!S59</f>
        <v>26</v>
      </c>
      <c r="AR59" s="29">
        <f>'DO vramci_mc'!T59+'DO z_mc_vramci_prahy'!T59+'DO do_prahy_z_ceska'!T59</f>
        <v>13</v>
      </c>
      <c r="AS59" s="29">
        <f>'DO vramci_mc'!U59+'DO z_mc_vramci_prahy'!U59+'DO do_prahy_z_ceska'!U59</f>
        <v>1</v>
      </c>
      <c r="AT59" s="29">
        <f>'DO vramci_mc'!V59+'DO z_mc_vramci_prahy'!V59+'DO do_prahy_z_ceska'!V59</f>
        <v>4</v>
      </c>
      <c r="AU59" s="29">
        <f>'DO vramci_mc'!W59+'DO z_mc_vramci_prahy'!W59+'DO do_prahy_z_ceska'!W59</f>
        <v>1</v>
      </c>
      <c r="AV59" s="29">
        <f>'DO vramci_mc'!X59+'DO z_mc_vramci_prahy'!X59+'DO do_prahy_z_ceska'!X59</f>
        <v>48</v>
      </c>
      <c r="AW59" s="30">
        <f>'DO vramci_mc'!Y59+'DO z_mc_vramci_prahy'!Y59+'DO do_prahy_z_ceska'!Y59</f>
        <v>15</v>
      </c>
    </row>
    <row r="60" spans="2:49" ht="15" thickBot="1" x14ac:dyDescent="0.4">
      <c r="B60" s="14" t="str">
        <f>'DO vramci_mc'!B60</f>
        <v>Praha 18</v>
      </c>
      <c r="C60" s="16">
        <f>'DO vramci_mc'!Z60+'DO z_mc_vramci_prahy'!Z60+'DO do_prahy_z_ceska'!Z60</f>
        <v>3590</v>
      </c>
      <c r="D60" s="16">
        <f t="shared" si="19"/>
        <v>512</v>
      </c>
      <c r="E60" s="27">
        <f t="shared" si="9"/>
        <v>0.14261838440111421</v>
      </c>
      <c r="F60" s="22">
        <f t="shared" si="20"/>
        <v>468</v>
      </c>
      <c r="G60" s="27">
        <f t="shared" si="10"/>
        <v>0.13036211699164346</v>
      </c>
      <c r="H60" s="27">
        <f>'DO vramci_mc'!K60/F60</f>
        <v>0.95299145299145294</v>
      </c>
      <c r="I60" s="27">
        <f>'DO z_mc_vramci_prahy'!K60/F60</f>
        <v>1.9230769230769232E-2</v>
      </c>
      <c r="J60" s="76">
        <f t="shared" si="11"/>
        <v>44</v>
      </c>
      <c r="K60" s="27">
        <f>('DO vramci_mc'!I60+'DO vramci_mc'!N60+'DO vramci_mc'!R60+'DO vramci_mc'!U60+'DO vramci_mc'!W60)/J60</f>
        <v>0.22727272727272727</v>
      </c>
      <c r="L60" s="27">
        <f>('DO z_mc_vramci_prahy'!I60+'DO z_mc_vramci_prahy'!N60+'DO z_mc_vramci_prahy'!R60+'DO z_mc_vramci_prahy'!U60+'DO z_mc_vramci_prahy'!W60)/J60</f>
        <v>0.52272727272727271</v>
      </c>
      <c r="M60" s="22">
        <f t="shared" si="21"/>
        <v>23</v>
      </c>
      <c r="N60" s="27">
        <f t="shared" si="12"/>
        <v>6.4066852367688021E-3</v>
      </c>
      <c r="O60" s="22">
        <f t="shared" si="22"/>
        <v>21</v>
      </c>
      <c r="P60" s="27">
        <f t="shared" si="13"/>
        <v>5.8495821727019498E-3</v>
      </c>
      <c r="Q60" s="16">
        <f t="shared" si="23"/>
        <v>1618</v>
      </c>
      <c r="R60" s="27">
        <f t="shared" si="14"/>
        <v>0.45069637883008357</v>
      </c>
      <c r="S60" s="16">
        <f t="shared" si="24"/>
        <v>106</v>
      </c>
      <c r="T60" s="27">
        <f t="shared" si="15"/>
        <v>2.9526462395543174E-2</v>
      </c>
      <c r="U60" s="16">
        <f t="shared" si="25"/>
        <v>1162</v>
      </c>
      <c r="V60" s="59">
        <f t="shared" si="16"/>
        <v>0.32367688022284125</v>
      </c>
      <c r="W60" s="16">
        <f t="shared" si="26"/>
        <v>2</v>
      </c>
      <c r="X60" s="27">
        <f t="shared" si="17"/>
        <v>5.5710306406685239E-4</v>
      </c>
      <c r="Y60" s="16">
        <f t="shared" si="27"/>
        <v>190</v>
      </c>
      <c r="Z60" s="28">
        <f t="shared" si="18"/>
        <v>5.2924791086350974E-2</v>
      </c>
      <c r="AA60" s="31">
        <f>'DO vramci_mc'!C60+'DO z_mc_vramci_prahy'!C60+'DO do_prahy_z_ceska'!C60</f>
        <v>129</v>
      </c>
      <c r="AB60" s="31">
        <f>'DO vramci_mc'!D60+'DO z_mc_vramci_prahy'!D60+'DO do_prahy_z_ceska'!D60</f>
        <v>42</v>
      </c>
      <c r="AC60" s="31">
        <f>'DO vramci_mc'!E60+'DO z_mc_vramci_prahy'!E60+'DO do_prahy_z_ceska'!E60</f>
        <v>1245</v>
      </c>
      <c r="AD60" s="31">
        <f>'DO vramci_mc'!F60+'DO z_mc_vramci_prahy'!F60+'DO do_prahy_z_ceska'!F60</f>
        <v>1016</v>
      </c>
      <c r="AE60" s="31">
        <f>'DO vramci_mc'!G60+'DO z_mc_vramci_prahy'!G60+'DO do_prahy_z_ceska'!G60</f>
        <v>146</v>
      </c>
      <c r="AF60" s="31">
        <f>'DO vramci_mc'!H60+'DO z_mc_vramci_prahy'!H60+'DO do_prahy_z_ceska'!H60</f>
        <v>2</v>
      </c>
      <c r="AG60" s="31">
        <f>'DO vramci_mc'!I60+'DO z_mc_vramci_prahy'!I60+'DO do_prahy_z_ceska'!I60</f>
        <v>23</v>
      </c>
      <c r="AH60" s="31">
        <f>'DO vramci_mc'!J60+'DO z_mc_vramci_prahy'!J60+'DO do_prahy_z_ceska'!J60</f>
        <v>5</v>
      </c>
      <c r="AI60" s="31">
        <f>'DO vramci_mc'!K60+'DO z_mc_vramci_prahy'!K60+'DO do_prahy_z_ceska'!K60</f>
        <v>468</v>
      </c>
      <c r="AJ60" s="31">
        <f>'DO vramci_mc'!L60+'DO z_mc_vramci_prahy'!L60+'DO do_prahy_z_ceska'!L60</f>
        <v>5</v>
      </c>
      <c r="AK60" s="31">
        <f>'DO vramci_mc'!M60+'DO z_mc_vramci_prahy'!M60+'DO do_prahy_z_ceska'!M60</f>
        <v>92</v>
      </c>
      <c r="AL60" s="31">
        <f>'DO vramci_mc'!N60+'DO z_mc_vramci_prahy'!N60+'DO do_prahy_z_ceska'!N60</f>
        <v>2</v>
      </c>
      <c r="AM60" s="31">
        <f>'DO vramci_mc'!O60+'DO z_mc_vramci_prahy'!O60+'DO do_prahy_z_ceska'!O60</f>
        <v>86</v>
      </c>
      <c r="AN60" s="31">
        <f>'DO vramci_mc'!P60+'DO z_mc_vramci_prahy'!P60+'DO do_prahy_z_ceska'!P60</f>
        <v>2</v>
      </c>
      <c r="AO60" s="31">
        <f>'DO vramci_mc'!Q60+'DO z_mc_vramci_prahy'!Q60+'DO do_prahy_z_ceska'!Q60</f>
        <v>1</v>
      </c>
      <c r="AP60" s="31">
        <f>'DO vramci_mc'!R60+'DO z_mc_vramci_prahy'!R60+'DO do_prahy_z_ceska'!R60</f>
        <v>0</v>
      </c>
      <c r="AQ60" s="31">
        <f>'DO vramci_mc'!S60+'DO z_mc_vramci_prahy'!S60+'DO do_prahy_z_ceska'!S60</f>
        <v>69</v>
      </c>
      <c r="AR60" s="31">
        <f>'DO vramci_mc'!T60+'DO z_mc_vramci_prahy'!T60+'DO do_prahy_z_ceska'!T60</f>
        <v>34</v>
      </c>
      <c r="AS60" s="31">
        <f>'DO vramci_mc'!U60+'DO z_mc_vramci_prahy'!U60+'DO do_prahy_z_ceska'!U60</f>
        <v>13</v>
      </c>
      <c r="AT60" s="31">
        <f>'DO vramci_mc'!V60+'DO z_mc_vramci_prahy'!V60+'DO do_prahy_z_ceska'!V60</f>
        <v>19</v>
      </c>
      <c r="AU60" s="31">
        <f>'DO vramci_mc'!W60+'DO z_mc_vramci_prahy'!W60+'DO do_prahy_z_ceska'!W60</f>
        <v>6</v>
      </c>
      <c r="AV60" s="31">
        <f>'DO vramci_mc'!X60+'DO z_mc_vramci_prahy'!X60+'DO do_prahy_z_ceska'!X60</f>
        <v>150</v>
      </c>
      <c r="AW60" s="32">
        <f>'DO vramci_mc'!Y60+'DO z_mc_vramci_prahy'!Y60+'DO do_prahy_z_ceska'!Y60</f>
        <v>35</v>
      </c>
    </row>
  </sheetData>
  <autoFilter ref="B3:AW60" xr:uid="{10A330E9-03BA-406D-8B8B-176FC7C332A5}"/>
  <mergeCells count="12">
    <mergeCell ref="O2:P2"/>
    <mergeCell ref="D2:E2"/>
    <mergeCell ref="F2:I2"/>
    <mergeCell ref="J2:L2"/>
    <mergeCell ref="B2:B3"/>
    <mergeCell ref="C2:C3"/>
    <mergeCell ref="M2:N2"/>
    <mergeCell ref="Q2:R2"/>
    <mergeCell ref="S2:T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645E-B8AE-4809-8196-D3E0D25BB45D}">
  <sheetPr>
    <tabColor theme="6" tint="0.79998168889431442"/>
  </sheetPr>
  <dimension ref="B1:M60"/>
  <sheetViews>
    <sheetView zoomScale="80" zoomScaleNormal="80" workbookViewId="0">
      <pane xSplit="5" ySplit="3" topLeftCell="F43" activePane="bottomRight" state="frozen"/>
      <selection pane="topRight" activeCell="F1" sqref="F1"/>
      <selection pane="bottomLeft" activeCell="A4" sqref="A4"/>
      <selection pane="bottomRight" activeCell="B2" sqref="B2:M60"/>
    </sheetView>
  </sheetViews>
  <sheetFormatPr defaultRowHeight="14.5" x14ac:dyDescent="0.35"/>
  <cols>
    <col min="1" max="1" width="3.36328125" style="10" customWidth="1"/>
    <col min="2" max="2" width="20.54296875" style="12" bestFit="1" customWidth="1"/>
    <col min="3" max="3" width="16.36328125" style="12" customWidth="1"/>
    <col min="4" max="4" width="15.453125" style="12" bestFit="1" customWidth="1"/>
    <col min="5" max="5" width="15.453125" style="12" customWidth="1"/>
    <col min="6" max="7" width="10.6328125" style="19" customWidth="1"/>
    <col min="8" max="8" width="14.90625" style="19" bestFit="1" customWidth="1"/>
    <col min="9" max="9" width="16.36328125" style="19" bestFit="1" customWidth="1"/>
    <col min="10" max="11" width="10.6328125" style="19" customWidth="1"/>
    <col min="12" max="12" width="14.90625" style="19" bestFit="1" customWidth="1"/>
    <col min="13" max="13" width="16.36328125" style="19" bestFit="1" customWidth="1"/>
    <col min="14" max="16384" width="8.7265625" style="10"/>
  </cols>
  <sheetData>
    <row r="1" spans="2:13" ht="15" thickBot="1" x14ac:dyDescent="0.4"/>
    <row r="2" spans="2:13" s="11" customFormat="1" x14ac:dyDescent="0.35">
      <c r="B2" s="66" t="s">
        <v>151</v>
      </c>
      <c r="C2" s="79" t="s">
        <v>183</v>
      </c>
      <c r="D2" s="68" t="s">
        <v>172</v>
      </c>
      <c r="E2" s="68"/>
      <c r="F2" s="84" t="s">
        <v>160</v>
      </c>
      <c r="G2" s="73"/>
      <c r="H2" s="73"/>
      <c r="I2" s="80"/>
      <c r="J2" s="97" t="s">
        <v>177</v>
      </c>
      <c r="K2" s="97"/>
      <c r="L2" s="97"/>
      <c r="M2" s="98"/>
    </row>
    <row r="3" spans="2:13" s="11" customFormat="1" ht="15" thickBot="1" x14ac:dyDescent="0.4">
      <c r="B3" s="81"/>
      <c r="C3" s="82"/>
      <c r="D3" s="89" t="s">
        <v>164</v>
      </c>
      <c r="E3" s="89" t="s">
        <v>165</v>
      </c>
      <c r="F3" s="91" t="s">
        <v>164</v>
      </c>
      <c r="G3" s="92" t="s">
        <v>165</v>
      </c>
      <c r="H3" s="92" t="s">
        <v>167</v>
      </c>
      <c r="I3" s="93" t="s">
        <v>168</v>
      </c>
      <c r="J3" s="100" t="s">
        <v>164</v>
      </c>
      <c r="K3" s="100" t="s">
        <v>165</v>
      </c>
      <c r="L3" s="100" t="s">
        <v>167</v>
      </c>
      <c r="M3" s="101" t="s">
        <v>168</v>
      </c>
    </row>
    <row r="4" spans="2:13" x14ac:dyDescent="0.35">
      <c r="B4" s="18" t="s">
        <v>63</v>
      </c>
      <c r="C4" s="17">
        <v>46351</v>
      </c>
      <c r="D4" s="17">
        <v>3593</v>
      </c>
      <c r="E4" s="56">
        <v>7.7517205669780584E-2</v>
      </c>
      <c r="F4" s="105">
        <v>3187</v>
      </c>
      <c r="G4" s="56">
        <v>6.875795559966344E-2</v>
      </c>
      <c r="H4" s="56">
        <v>0.83558205208660186</v>
      </c>
      <c r="I4" s="58">
        <v>9.9152808283652333E-2</v>
      </c>
      <c r="J4" s="106">
        <v>406</v>
      </c>
      <c r="K4" s="56">
        <f>J4/C4</f>
        <v>8.7592500701171496E-3</v>
      </c>
      <c r="L4" s="56">
        <v>0.19211822660098521</v>
      </c>
      <c r="M4" s="58">
        <v>0.58374384236453203</v>
      </c>
    </row>
    <row r="5" spans="2:13" x14ac:dyDescent="0.35">
      <c r="B5" s="13" t="s">
        <v>65</v>
      </c>
      <c r="C5" s="15">
        <v>39756</v>
      </c>
      <c r="D5" s="15">
        <v>3505</v>
      </c>
      <c r="E5" s="21">
        <v>8.8162793037528928E-2</v>
      </c>
      <c r="F5" s="85">
        <v>3080</v>
      </c>
      <c r="G5" s="21">
        <v>7.7472582754804301E-2</v>
      </c>
      <c r="H5" s="21">
        <v>0.81298701298701304</v>
      </c>
      <c r="I5" s="26">
        <v>3.149350649350649E-2</v>
      </c>
      <c r="J5" s="71">
        <v>425</v>
      </c>
      <c r="K5" s="21">
        <f>J5/C5</f>
        <v>1.069021028272462E-2</v>
      </c>
      <c r="L5" s="21">
        <v>0.20941176470588235</v>
      </c>
      <c r="M5" s="26">
        <v>0.52235294117647058</v>
      </c>
    </row>
    <row r="6" spans="2:13" x14ac:dyDescent="0.35">
      <c r="B6" s="13" t="s">
        <v>69</v>
      </c>
      <c r="C6" s="15">
        <v>30844</v>
      </c>
      <c r="D6" s="15">
        <v>2832</v>
      </c>
      <c r="E6" s="21">
        <v>9.181688496952406E-2</v>
      </c>
      <c r="F6" s="85">
        <v>2578</v>
      </c>
      <c r="G6" s="21">
        <v>8.3581895992737645E-2</v>
      </c>
      <c r="H6" s="21">
        <v>0.83475562451512797</v>
      </c>
      <c r="I6" s="26">
        <v>0.10705973622963538</v>
      </c>
      <c r="J6" s="71">
        <v>254</v>
      </c>
      <c r="K6" s="21">
        <f>J6/C6</f>
        <v>8.2349889767864091E-3</v>
      </c>
      <c r="L6" s="21">
        <v>0.16141732283464566</v>
      </c>
      <c r="M6" s="26">
        <v>0.6417322834645669</v>
      </c>
    </row>
    <row r="7" spans="2:13" x14ac:dyDescent="0.35">
      <c r="B7" s="13" t="s">
        <v>67</v>
      </c>
      <c r="C7" s="15">
        <v>28594</v>
      </c>
      <c r="D7" s="15">
        <v>2640</v>
      </c>
      <c r="E7" s="21">
        <v>9.2327061621319165E-2</v>
      </c>
      <c r="F7" s="85">
        <v>2342</v>
      </c>
      <c r="G7" s="21">
        <v>8.1905294817094493E-2</v>
      </c>
      <c r="H7" s="21">
        <v>0.84543125533731855</v>
      </c>
      <c r="I7" s="26">
        <v>9.5644748078565323E-2</v>
      </c>
      <c r="J7" s="71">
        <v>298</v>
      </c>
      <c r="K7" s="21">
        <f>J7/C7</f>
        <v>1.0421766804224663E-2</v>
      </c>
      <c r="L7" s="21">
        <v>0.21476510067114093</v>
      </c>
      <c r="M7" s="26">
        <v>0.58724832214765099</v>
      </c>
    </row>
    <row r="8" spans="2:13" x14ac:dyDescent="0.35">
      <c r="B8" s="13" t="s">
        <v>60</v>
      </c>
      <c r="C8" s="15">
        <v>53357</v>
      </c>
      <c r="D8" s="15">
        <v>2585</v>
      </c>
      <c r="E8" s="21">
        <v>4.8447251532132619E-2</v>
      </c>
      <c r="F8" s="85">
        <v>1978</v>
      </c>
      <c r="G8" s="21">
        <v>3.7071049721686004E-2</v>
      </c>
      <c r="H8" s="21">
        <v>0.52628918099089994</v>
      </c>
      <c r="I8" s="26">
        <v>0.32507583417593527</v>
      </c>
      <c r="J8" s="78">
        <v>607</v>
      </c>
      <c r="K8" s="21">
        <f>J8/C8</f>
        <v>1.1376201810446615E-2</v>
      </c>
      <c r="L8" s="21">
        <v>4.4481054365733116E-2</v>
      </c>
      <c r="M8" s="26">
        <v>0.71993410214168041</v>
      </c>
    </row>
    <row r="9" spans="2:13" x14ac:dyDescent="0.35">
      <c r="B9" s="13" t="s">
        <v>61</v>
      </c>
      <c r="C9" s="15">
        <v>31517</v>
      </c>
      <c r="D9" s="15">
        <v>2396</v>
      </c>
      <c r="E9" s="21">
        <v>7.602246406701145E-2</v>
      </c>
      <c r="F9" s="85">
        <v>2089</v>
      </c>
      <c r="G9" s="21">
        <v>6.6281689247073006E-2</v>
      </c>
      <c r="H9" s="21">
        <v>0.63140258496888468</v>
      </c>
      <c r="I9" s="26">
        <v>0.26615605552896121</v>
      </c>
      <c r="J9" s="71">
        <v>307</v>
      </c>
      <c r="K9" s="21">
        <f>J9/C9</f>
        <v>9.7407748199384459E-3</v>
      </c>
      <c r="L9" s="21">
        <v>4.5602605863192182E-2</v>
      </c>
      <c r="M9" s="26">
        <v>0.74592833876221498</v>
      </c>
    </row>
    <row r="10" spans="2:13" x14ac:dyDescent="0.35">
      <c r="B10" s="13" t="s">
        <v>97</v>
      </c>
      <c r="C10" s="15">
        <v>16634</v>
      </c>
      <c r="D10" s="15">
        <v>2214</v>
      </c>
      <c r="E10" s="21">
        <v>0.13310087772033186</v>
      </c>
      <c r="F10" s="85">
        <v>2087</v>
      </c>
      <c r="G10" s="21">
        <v>0.12546591318985212</v>
      </c>
      <c r="H10" s="21">
        <v>0.88835649257307137</v>
      </c>
      <c r="I10" s="26">
        <v>8.8643986583612847E-2</v>
      </c>
      <c r="J10" s="71">
        <v>127</v>
      </c>
      <c r="K10" s="21">
        <f>J10/C10</f>
        <v>7.6349645304797402E-3</v>
      </c>
      <c r="L10" s="21">
        <v>0.19685039370078741</v>
      </c>
      <c r="M10" s="26">
        <v>0.65354330708661412</v>
      </c>
    </row>
    <row r="11" spans="2:13" x14ac:dyDescent="0.35">
      <c r="B11" s="13" t="s">
        <v>64</v>
      </c>
      <c r="C11" s="15">
        <v>33357</v>
      </c>
      <c r="D11" s="15">
        <v>2119</v>
      </c>
      <c r="E11" s="21">
        <v>6.3524897322900745E-2</v>
      </c>
      <c r="F11" s="85">
        <v>1822</v>
      </c>
      <c r="G11" s="21">
        <v>5.4621218934556466E-2</v>
      </c>
      <c r="H11" s="21">
        <v>0.76509330406147091</v>
      </c>
      <c r="I11" s="26">
        <v>0.10976948408342481</v>
      </c>
      <c r="J11" s="71">
        <v>297</v>
      </c>
      <c r="K11" s="21">
        <f>J11/C11</f>
        <v>8.9036783883442751E-3</v>
      </c>
      <c r="L11" s="21">
        <v>0.13804713804713806</v>
      </c>
      <c r="M11" s="26">
        <v>0.6902356902356902</v>
      </c>
    </row>
    <row r="12" spans="2:13" x14ac:dyDescent="0.35">
      <c r="B12" s="13" t="s">
        <v>92</v>
      </c>
      <c r="C12" s="15">
        <v>11916</v>
      </c>
      <c r="D12" s="15">
        <v>1710</v>
      </c>
      <c r="E12" s="21">
        <v>0.14350453172205438</v>
      </c>
      <c r="F12" s="85">
        <v>1629</v>
      </c>
      <c r="G12" s="21">
        <v>0.13670694864048338</v>
      </c>
      <c r="H12" s="21">
        <v>0.92694904849600979</v>
      </c>
      <c r="I12" s="26">
        <v>4.2971147943523635E-2</v>
      </c>
      <c r="J12" s="71">
        <v>81</v>
      </c>
      <c r="K12" s="21">
        <f>J12/C12</f>
        <v>6.7975830815709968E-3</v>
      </c>
      <c r="L12" s="21">
        <v>0.23456790123456789</v>
      </c>
      <c r="M12" s="26">
        <v>0.53086419753086422</v>
      </c>
    </row>
    <row r="13" spans="2:13" x14ac:dyDescent="0.35">
      <c r="B13" s="13" t="s">
        <v>62</v>
      </c>
      <c r="C13" s="15">
        <v>19316</v>
      </c>
      <c r="D13" s="15">
        <v>1527</v>
      </c>
      <c r="E13" s="21">
        <v>7.9053634292814243E-2</v>
      </c>
      <c r="F13" s="85">
        <v>1386</v>
      </c>
      <c r="G13" s="21">
        <v>7.175398633257403E-2</v>
      </c>
      <c r="H13" s="21">
        <v>0.74170274170274175</v>
      </c>
      <c r="I13" s="26">
        <v>0.1774891774891775</v>
      </c>
      <c r="J13" s="71">
        <v>141</v>
      </c>
      <c r="K13" s="21">
        <f>J13/C13</f>
        <v>7.2996479602402157E-3</v>
      </c>
      <c r="L13" s="21">
        <v>0.1276595744680851</v>
      </c>
      <c r="M13" s="26">
        <v>0.60992907801418439</v>
      </c>
    </row>
    <row r="14" spans="2:13" x14ac:dyDescent="0.35">
      <c r="B14" s="13" t="s">
        <v>68</v>
      </c>
      <c r="C14" s="15">
        <v>17184</v>
      </c>
      <c r="D14" s="15">
        <v>1325</v>
      </c>
      <c r="E14" s="21">
        <v>7.7106610800744879E-2</v>
      </c>
      <c r="F14" s="85">
        <v>1181</v>
      </c>
      <c r="G14" s="21">
        <v>6.872672253258845E-2</v>
      </c>
      <c r="H14" s="21">
        <v>0.84335309060118546</v>
      </c>
      <c r="I14" s="26">
        <v>0.10160880609652836</v>
      </c>
      <c r="J14" s="71">
        <v>144</v>
      </c>
      <c r="K14" s="21">
        <f>J14/C14</f>
        <v>8.3798882681564244E-3</v>
      </c>
      <c r="L14" s="21">
        <v>9.0277777777777776E-2</v>
      </c>
      <c r="M14" s="26">
        <v>0.64583333333333337</v>
      </c>
    </row>
    <row r="15" spans="2:13" x14ac:dyDescent="0.35">
      <c r="B15" s="13" t="s">
        <v>100</v>
      </c>
      <c r="C15" s="15">
        <v>7261</v>
      </c>
      <c r="D15" s="15">
        <v>1288</v>
      </c>
      <c r="E15" s="21">
        <v>0.17738603498140751</v>
      </c>
      <c r="F15" s="85">
        <v>1221</v>
      </c>
      <c r="G15" s="21">
        <v>0.16815865583252995</v>
      </c>
      <c r="H15" s="21">
        <v>0.89107289107289112</v>
      </c>
      <c r="I15" s="26">
        <v>5.8149058149058151E-2</v>
      </c>
      <c r="J15" s="71">
        <v>67</v>
      </c>
      <c r="K15" s="21">
        <f>J15/C15</f>
        <v>9.2273791488775656E-3</v>
      </c>
      <c r="L15" s="21">
        <v>0.23880597014925373</v>
      </c>
      <c r="M15" s="26">
        <v>0.58208955223880599</v>
      </c>
    </row>
    <row r="16" spans="2:13" x14ac:dyDescent="0.35">
      <c r="B16" s="13" t="s">
        <v>66</v>
      </c>
      <c r="C16" s="15">
        <v>13370</v>
      </c>
      <c r="D16" s="15">
        <v>1097</v>
      </c>
      <c r="E16" s="21">
        <v>8.204936424831713E-2</v>
      </c>
      <c r="F16" s="85">
        <v>906</v>
      </c>
      <c r="G16" s="21">
        <v>6.776364996260284E-2</v>
      </c>
      <c r="H16" s="21">
        <v>0.83885209713024278</v>
      </c>
      <c r="I16" s="26">
        <v>6.9536423841059597E-2</v>
      </c>
      <c r="J16" s="71">
        <v>191</v>
      </c>
      <c r="K16" s="21">
        <f>J16/C16</f>
        <v>1.4285714285714285E-2</v>
      </c>
      <c r="L16" s="21">
        <v>9.947643979057591E-2</v>
      </c>
      <c r="M16" s="26">
        <v>0.73298429319371727</v>
      </c>
    </row>
    <row r="17" spans="2:13" x14ac:dyDescent="0.35">
      <c r="B17" s="13" t="s">
        <v>111</v>
      </c>
      <c r="C17" s="15">
        <v>5356</v>
      </c>
      <c r="D17" s="15">
        <v>1094</v>
      </c>
      <c r="E17" s="21">
        <v>0.20425690814040329</v>
      </c>
      <c r="F17" s="85">
        <v>1048</v>
      </c>
      <c r="G17" s="21">
        <v>0.19566840926064227</v>
      </c>
      <c r="H17" s="21">
        <v>0.96278625954198471</v>
      </c>
      <c r="I17" s="26">
        <v>1.717557251908397E-2</v>
      </c>
      <c r="J17" s="71">
        <v>46</v>
      </c>
      <c r="K17" s="21">
        <f>J17/C17</f>
        <v>8.5884988797610157E-3</v>
      </c>
      <c r="L17" s="21">
        <v>0.39130434782608697</v>
      </c>
      <c r="M17" s="26">
        <v>0.32608695652173914</v>
      </c>
    </row>
    <row r="18" spans="2:13" x14ac:dyDescent="0.35">
      <c r="B18" s="13" t="s">
        <v>113</v>
      </c>
      <c r="C18" s="15">
        <v>6673</v>
      </c>
      <c r="D18" s="15">
        <v>876</v>
      </c>
      <c r="E18" s="21">
        <v>0.13127528847594785</v>
      </c>
      <c r="F18" s="85">
        <v>828</v>
      </c>
      <c r="G18" s="21">
        <v>0.12408212198411508</v>
      </c>
      <c r="H18" s="21">
        <v>0.8623188405797102</v>
      </c>
      <c r="I18" s="26">
        <v>0.10990338164251208</v>
      </c>
      <c r="J18" s="71">
        <v>48</v>
      </c>
      <c r="K18" s="21">
        <f>J18/C18</f>
        <v>7.1931664918327585E-3</v>
      </c>
      <c r="L18" s="21">
        <v>0.10416666666666667</v>
      </c>
      <c r="M18" s="26">
        <v>0.79166666666666663</v>
      </c>
    </row>
    <row r="19" spans="2:13" x14ac:dyDescent="0.35">
      <c r="B19" s="13" t="s">
        <v>105</v>
      </c>
      <c r="C19" s="15">
        <v>8279</v>
      </c>
      <c r="D19" s="15">
        <v>825</v>
      </c>
      <c r="E19" s="21">
        <v>9.9649716149293396E-2</v>
      </c>
      <c r="F19" s="85">
        <v>742</v>
      </c>
      <c r="G19" s="21">
        <v>8.9624350767000843E-2</v>
      </c>
      <c r="H19" s="21">
        <v>0.32210242587601079</v>
      </c>
      <c r="I19" s="26">
        <v>3.3692722371967652E-2</v>
      </c>
      <c r="J19" s="71">
        <v>83</v>
      </c>
      <c r="K19" s="21">
        <f>J19/C19</f>
        <v>1.0025365382292548E-2</v>
      </c>
      <c r="L19" s="21">
        <v>0.25301204819277107</v>
      </c>
      <c r="M19" s="26">
        <v>0.45783132530120479</v>
      </c>
    </row>
    <row r="20" spans="2:13" x14ac:dyDescent="0.35">
      <c r="B20" s="13" t="s">
        <v>75</v>
      </c>
      <c r="C20" s="15">
        <v>5305</v>
      </c>
      <c r="D20" s="15">
        <v>794</v>
      </c>
      <c r="E20" s="21">
        <v>0.14967012252591894</v>
      </c>
      <c r="F20" s="85">
        <v>707</v>
      </c>
      <c r="G20" s="21">
        <v>0.13327049952874648</v>
      </c>
      <c r="H20" s="21">
        <v>0.91371994342291374</v>
      </c>
      <c r="I20" s="26">
        <v>3.818953323903819E-2</v>
      </c>
      <c r="J20" s="71">
        <v>87</v>
      </c>
      <c r="K20" s="21">
        <f>J20/C20</f>
        <v>1.6399622997172479E-2</v>
      </c>
      <c r="L20" s="21">
        <v>0.50574712643678166</v>
      </c>
      <c r="M20" s="26">
        <v>0.25287356321839083</v>
      </c>
    </row>
    <row r="21" spans="2:13" x14ac:dyDescent="0.35">
      <c r="B21" s="13" t="s">
        <v>104</v>
      </c>
      <c r="C21" s="15">
        <v>2323</v>
      </c>
      <c r="D21" s="15">
        <v>706</v>
      </c>
      <c r="E21" s="21">
        <v>0.3039173482565648</v>
      </c>
      <c r="F21" s="85">
        <v>683</v>
      </c>
      <c r="G21" s="21">
        <v>0.29401635815755489</v>
      </c>
      <c r="H21" s="21">
        <v>0.94289897510980969</v>
      </c>
      <c r="I21" s="26">
        <v>3.3674963396778917E-2</v>
      </c>
      <c r="J21" s="71">
        <v>23</v>
      </c>
      <c r="K21" s="21">
        <f>J21/C21</f>
        <v>9.9009900990099011E-3</v>
      </c>
      <c r="L21" s="21">
        <v>0.39130434782608697</v>
      </c>
      <c r="M21" s="26">
        <v>0.43478260869565216</v>
      </c>
    </row>
    <row r="22" spans="2:13" x14ac:dyDescent="0.35">
      <c r="B22" s="13" t="s">
        <v>116</v>
      </c>
      <c r="C22" s="15">
        <v>3590</v>
      </c>
      <c r="D22" s="15">
        <v>512</v>
      </c>
      <c r="E22" s="21">
        <v>0.14261838440111421</v>
      </c>
      <c r="F22" s="85">
        <v>468</v>
      </c>
      <c r="G22" s="21">
        <v>0.13036211699164346</v>
      </c>
      <c r="H22" s="21">
        <v>0.95299145299145294</v>
      </c>
      <c r="I22" s="26">
        <v>1.9230769230769232E-2</v>
      </c>
      <c r="J22" s="71">
        <v>44</v>
      </c>
      <c r="K22" s="21">
        <f>J22/C22</f>
        <v>1.2256267409470752E-2</v>
      </c>
      <c r="L22" s="21">
        <v>0.22727272727272727</v>
      </c>
      <c r="M22" s="26">
        <v>0.52272727272727271</v>
      </c>
    </row>
    <row r="23" spans="2:13" x14ac:dyDescent="0.35">
      <c r="B23" s="13" t="s">
        <v>86</v>
      </c>
      <c r="C23" s="15">
        <v>2726</v>
      </c>
      <c r="D23" s="15">
        <v>350</v>
      </c>
      <c r="E23" s="21">
        <v>0.12839325018341893</v>
      </c>
      <c r="F23" s="85">
        <v>321</v>
      </c>
      <c r="G23" s="21">
        <v>0.11775495231107851</v>
      </c>
      <c r="H23" s="21">
        <v>8.4112149532710276E-2</v>
      </c>
      <c r="I23" s="26">
        <v>0.88785046728971961</v>
      </c>
      <c r="J23" s="71">
        <v>29</v>
      </c>
      <c r="K23" s="21">
        <f>J23/C23</f>
        <v>1.0638297872340425E-2</v>
      </c>
      <c r="L23" s="21">
        <v>0.10344827586206896</v>
      </c>
      <c r="M23" s="26">
        <v>0.72413793103448276</v>
      </c>
    </row>
    <row r="24" spans="2:13" x14ac:dyDescent="0.35">
      <c r="B24" s="13" t="s">
        <v>95</v>
      </c>
      <c r="C24" s="15">
        <v>1944</v>
      </c>
      <c r="D24" s="15">
        <v>294</v>
      </c>
      <c r="E24" s="21">
        <v>0.15123456790123457</v>
      </c>
      <c r="F24" s="85">
        <v>269</v>
      </c>
      <c r="G24" s="21">
        <v>0.13837448559670781</v>
      </c>
      <c r="H24" s="21">
        <v>0.85501858736059477</v>
      </c>
      <c r="I24" s="26">
        <v>7.8066914498141265E-2</v>
      </c>
      <c r="J24" s="71">
        <v>25</v>
      </c>
      <c r="K24" s="21">
        <f>J24/C24</f>
        <v>1.2860082304526749E-2</v>
      </c>
      <c r="L24" s="21">
        <v>0.12</v>
      </c>
      <c r="M24" s="26">
        <v>0.76</v>
      </c>
    </row>
    <row r="25" spans="2:13" x14ac:dyDescent="0.35">
      <c r="B25" s="13" t="s">
        <v>89</v>
      </c>
      <c r="C25" s="15">
        <v>1570</v>
      </c>
      <c r="D25" s="15">
        <v>284</v>
      </c>
      <c r="E25" s="21">
        <v>0.18089171974522292</v>
      </c>
      <c r="F25" s="85">
        <v>255</v>
      </c>
      <c r="G25" s="21">
        <v>0.16242038216560509</v>
      </c>
      <c r="H25" s="21">
        <v>0.96078431372549022</v>
      </c>
      <c r="I25" s="26">
        <v>1.5686274509803921E-2</v>
      </c>
      <c r="J25" s="71">
        <v>29</v>
      </c>
      <c r="K25" s="21">
        <f>J25/C25</f>
        <v>1.8471337579617834E-2</v>
      </c>
      <c r="L25" s="21">
        <v>0.41379310344827586</v>
      </c>
      <c r="M25" s="26">
        <v>0.44827586206896552</v>
      </c>
    </row>
    <row r="26" spans="2:13" x14ac:dyDescent="0.35">
      <c r="B26" s="13" t="s">
        <v>84</v>
      </c>
      <c r="C26" s="15">
        <v>727</v>
      </c>
      <c r="D26" s="15">
        <v>232</v>
      </c>
      <c r="E26" s="21">
        <v>0.31911966987620355</v>
      </c>
      <c r="F26" s="85">
        <v>204</v>
      </c>
      <c r="G26" s="21">
        <v>0.28060522696011003</v>
      </c>
      <c r="H26" s="21">
        <v>0.93137254901960786</v>
      </c>
      <c r="I26" s="26">
        <v>6.3725490196078427E-2</v>
      </c>
      <c r="J26" s="71">
        <v>28</v>
      </c>
      <c r="K26" s="21">
        <f>J26/C26</f>
        <v>3.8514442916093537E-2</v>
      </c>
      <c r="L26" s="21">
        <v>0.7142857142857143</v>
      </c>
      <c r="M26" s="26">
        <v>0.21428571428571427</v>
      </c>
    </row>
    <row r="27" spans="2:13" x14ac:dyDescent="0.35">
      <c r="B27" s="13" t="s">
        <v>83</v>
      </c>
      <c r="C27" s="15">
        <v>1822</v>
      </c>
      <c r="D27" s="15">
        <v>208</v>
      </c>
      <c r="E27" s="21">
        <v>0.11416026344676181</v>
      </c>
      <c r="F27" s="85">
        <v>169</v>
      </c>
      <c r="G27" s="21">
        <v>9.2755214050493959E-2</v>
      </c>
      <c r="H27" s="21">
        <v>0.86982248520710059</v>
      </c>
      <c r="I27" s="26">
        <v>6.5088757396449703E-2</v>
      </c>
      <c r="J27" s="71">
        <v>39</v>
      </c>
      <c r="K27" s="21">
        <f>J27/C27</f>
        <v>2.1405049396267837E-2</v>
      </c>
      <c r="L27" s="21">
        <v>0.30769230769230771</v>
      </c>
      <c r="M27" s="26">
        <v>0.48717948717948717</v>
      </c>
    </row>
    <row r="28" spans="2:13" x14ac:dyDescent="0.35">
      <c r="B28" s="13" t="s">
        <v>110</v>
      </c>
      <c r="C28" s="15">
        <v>994</v>
      </c>
      <c r="D28" s="15">
        <v>182</v>
      </c>
      <c r="E28" s="21">
        <v>0.18309859154929578</v>
      </c>
      <c r="F28" s="85">
        <v>156</v>
      </c>
      <c r="G28" s="21">
        <v>0.15694164989939638</v>
      </c>
      <c r="H28" s="21">
        <v>0.97435897435897434</v>
      </c>
      <c r="I28" s="26">
        <v>1.282051282051282E-2</v>
      </c>
      <c r="J28" s="71">
        <v>26</v>
      </c>
      <c r="K28" s="21">
        <f>J28/C28</f>
        <v>2.6156941649899398E-2</v>
      </c>
      <c r="L28" s="21">
        <v>0.46153846153846156</v>
      </c>
      <c r="M28" s="26">
        <v>0.38461538461538464</v>
      </c>
    </row>
    <row r="29" spans="2:13" x14ac:dyDescent="0.35">
      <c r="B29" s="13" t="s">
        <v>99</v>
      </c>
      <c r="C29" s="15">
        <v>1742</v>
      </c>
      <c r="D29" s="15">
        <v>167</v>
      </c>
      <c r="E29" s="21">
        <v>9.5866819747416759E-2</v>
      </c>
      <c r="F29" s="85">
        <v>151</v>
      </c>
      <c r="G29" s="21">
        <v>8.6681974741676229E-2</v>
      </c>
      <c r="H29" s="21">
        <v>0.76158940397350994</v>
      </c>
      <c r="I29" s="26">
        <v>0.2251655629139073</v>
      </c>
      <c r="J29" s="71">
        <v>16</v>
      </c>
      <c r="K29" s="21">
        <f>J29/C29</f>
        <v>9.1848450057405284E-3</v>
      </c>
      <c r="L29" s="21">
        <v>0.125</v>
      </c>
      <c r="M29" s="26">
        <v>0.75</v>
      </c>
    </row>
    <row r="30" spans="2:13" x14ac:dyDescent="0.35">
      <c r="B30" s="13" t="s">
        <v>76</v>
      </c>
      <c r="C30" s="15">
        <v>642</v>
      </c>
      <c r="D30" s="15">
        <v>142</v>
      </c>
      <c r="E30" s="21">
        <v>0.22118380062305296</v>
      </c>
      <c r="F30" s="85">
        <v>111</v>
      </c>
      <c r="G30" s="21">
        <v>0.17289719626168223</v>
      </c>
      <c r="H30" s="21">
        <v>0.81081081081081086</v>
      </c>
      <c r="I30" s="26">
        <v>7.2072072072072071E-2</v>
      </c>
      <c r="J30" s="71">
        <v>31</v>
      </c>
      <c r="K30" s="21">
        <f>J30/C30</f>
        <v>4.8286604361370715E-2</v>
      </c>
      <c r="L30" s="21">
        <v>0.70967741935483875</v>
      </c>
      <c r="M30" s="26">
        <v>6.4516129032258063E-2</v>
      </c>
    </row>
    <row r="31" spans="2:13" x14ac:dyDescent="0.35">
      <c r="B31" s="13" t="s">
        <v>98</v>
      </c>
      <c r="C31" s="15">
        <v>1505</v>
      </c>
      <c r="D31" s="15">
        <v>136</v>
      </c>
      <c r="E31" s="21">
        <v>9.0365448504983389E-2</v>
      </c>
      <c r="F31" s="85">
        <v>123</v>
      </c>
      <c r="G31" s="21">
        <v>8.1727574750830562E-2</v>
      </c>
      <c r="H31" s="21">
        <v>0.65853658536585369</v>
      </c>
      <c r="I31" s="26">
        <v>0.23577235772357724</v>
      </c>
      <c r="J31" s="71">
        <v>13</v>
      </c>
      <c r="K31" s="21">
        <f>J31/C31</f>
        <v>8.6378737541528243E-3</v>
      </c>
      <c r="L31" s="21">
        <v>0.23076923076923078</v>
      </c>
      <c r="M31" s="26">
        <v>0.46153846153846156</v>
      </c>
    </row>
    <row r="32" spans="2:13" x14ac:dyDescent="0.35">
      <c r="B32" s="13" t="s">
        <v>108</v>
      </c>
      <c r="C32" s="15">
        <v>1894</v>
      </c>
      <c r="D32" s="15">
        <v>125</v>
      </c>
      <c r="E32" s="21">
        <v>6.5997888067581834E-2</v>
      </c>
      <c r="F32" s="85">
        <v>104</v>
      </c>
      <c r="G32" s="21">
        <v>5.4910242872228086E-2</v>
      </c>
      <c r="H32" s="21">
        <v>0.86538461538461542</v>
      </c>
      <c r="I32" s="26">
        <v>7.6923076923076927E-2</v>
      </c>
      <c r="J32" s="71">
        <v>21</v>
      </c>
      <c r="K32" s="21">
        <f>J32/C32</f>
        <v>1.1087645195353749E-2</v>
      </c>
      <c r="L32" s="21">
        <v>0.33333333333333331</v>
      </c>
      <c r="M32" s="26">
        <v>0.42857142857142855</v>
      </c>
    </row>
    <row r="33" spans="2:13" x14ac:dyDescent="0.35">
      <c r="B33" s="13" t="s">
        <v>85</v>
      </c>
      <c r="C33" s="15">
        <v>536</v>
      </c>
      <c r="D33" s="15">
        <v>116</v>
      </c>
      <c r="E33" s="21">
        <v>0.21641791044776118</v>
      </c>
      <c r="F33" s="85">
        <v>109</v>
      </c>
      <c r="G33" s="21">
        <v>0.20335820895522388</v>
      </c>
      <c r="H33" s="21">
        <v>0.85321100917431192</v>
      </c>
      <c r="I33" s="26">
        <v>9.1743119266055051E-3</v>
      </c>
      <c r="J33" s="71">
        <v>7</v>
      </c>
      <c r="K33" s="21">
        <f>J33/C33</f>
        <v>1.3059701492537313E-2</v>
      </c>
      <c r="L33" s="21">
        <v>0.14285714285714285</v>
      </c>
      <c r="M33" s="26">
        <v>0.5714285714285714</v>
      </c>
    </row>
    <row r="34" spans="2:13" x14ac:dyDescent="0.35">
      <c r="B34" s="13" t="s">
        <v>82</v>
      </c>
      <c r="C34" s="15">
        <v>705</v>
      </c>
      <c r="D34" s="15">
        <v>110</v>
      </c>
      <c r="E34" s="21">
        <v>0.15602836879432624</v>
      </c>
      <c r="F34" s="85">
        <v>105</v>
      </c>
      <c r="G34" s="21">
        <v>0.14893617021276595</v>
      </c>
      <c r="H34" s="21">
        <v>0.96190476190476193</v>
      </c>
      <c r="I34" s="26">
        <v>1.9047619047619049E-2</v>
      </c>
      <c r="J34" s="71">
        <v>5</v>
      </c>
      <c r="K34" s="21">
        <f>J34/C34</f>
        <v>7.0921985815602835E-3</v>
      </c>
      <c r="L34" s="21">
        <v>0.4</v>
      </c>
      <c r="M34" s="26">
        <v>0.6</v>
      </c>
    </row>
    <row r="35" spans="2:13" x14ac:dyDescent="0.35">
      <c r="B35" s="13" t="s">
        <v>78</v>
      </c>
      <c r="C35" s="15">
        <v>212</v>
      </c>
      <c r="D35" s="15">
        <v>103</v>
      </c>
      <c r="E35" s="21">
        <v>0.48584905660377359</v>
      </c>
      <c r="F35" s="85">
        <v>101</v>
      </c>
      <c r="G35" s="21">
        <v>0.47641509433962265</v>
      </c>
      <c r="H35" s="21">
        <v>0.98019801980198018</v>
      </c>
      <c r="I35" s="26">
        <v>1.9801980198019802E-2</v>
      </c>
      <c r="J35" s="71">
        <v>2</v>
      </c>
      <c r="K35" s="21">
        <f>J35/C35</f>
        <v>9.433962264150943E-3</v>
      </c>
      <c r="L35" s="21">
        <v>1</v>
      </c>
      <c r="M35" s="26">
        <v>0</v>
      </c>
    </row>
    <row r="36" spans="2:13" x14ac:dyDescent="0.35">
      <c r="B36" s="13" t="s">
        <v>107</v>
      </c>
      <c r="C36" s="15">
        <v>830</v>
      </c>
      <c r="D36" s="15">
        <v>90</v>
      </c>
      <c r="E36" s="21">
        <v>0.10843373493975904</v>
      </c>
      <c r="F36" s="85">
        <v>83</v>
      </c>
      <c r="G36" s="21">
        <v>0.1</v>
      </c>
      <c r="H36" s="21">
        <v>0.79518072289156627</v>
      </c>
      <c r="I36" s="26">
        <v>0.18072289156626506</v>
      </c>
      <c r="J36" s="71">
        <v>7</v>
      </c>
      <c r="K36" s="21">
        <f>J36/C36</f>
        <v>8.4337349397590362E-3</v>
      </c>
      <c r="L36" s="21">
        <v>0.2857142857142857</v>
      </c>
      <c r="M36" s="26">
        <v>0.7142857142857143</v>
      </c>
    </row>
    <row r="37" spans="2:13" x14ac:dyDescent="0.35">
      <c r="B37" s="13" t="s">
        <v>106</v>
      </c>
      <c r="C37" s="15">
        <v>658</v>
      </c>
      <c r="D37" s="15">
        <v>89</v>
      </c>
      <c r="E37" s="21">
        <v>0.13525835866261399</v>
      </c>
      <c r="F37" s="85">
        <v>81</v>
      </c>
      <c r="G37" s="21">
        <v>0.12310030395136778</v>
      </c>
      <c r="H37" s="21">
        <v>0.9135802469135802</v>
      </c>
      <c r="I37" s="26">
        <v>4.9382716049382713E-2</v>
      </c>
      <c r="J37" s="71">
        <v>8</v>
      </c>
      <c r="K37" s="21">
        <f>J37/C37</f>
        <v>1.2158054711246201E-2</v>
      </c>
      <c r="L37" s="21">
        <v>0.125</v>
      </c>
      <c r="M37" s="26">
        <v>0.625</v>
      </c>
    </row>
    <row r="38" spans="2:13" x14ac:dyDescent="0.35">
      <c r="B38" s="13" t="s">
        <v>114</v>
      </c>
      <c r="C38" s="15">
        <v>355</v>
      </c>
      <c r="D38" s="15">
        <v>82</v>
      </c>
      <c r="E38" s="21">
        <v>0.23098591549295774</v>
      </c>
      <c r="F38" s="85">
        <v>79</v>
      </c>
      <c r="G38" s="21">
        <v>0.22253521126760564</v>
      </c>
      <c r="H38" s="21">
        <v>0.78481012658227844</v>
      </c>
      <c r="I38" s="26">
        <v>0.17721518987341772</v>
      </c>
      <c r="J38" s="71">
        <v>3</v>
      </c>
      <c r="K38" s="21">
        <f>J38/C38</f>
        <v>8.4507042253521118E-3</v>
      </c>
      <c r="L38" s="21">
        <v>0.33333333333333331</v>
      </c>
      <c r="M38" s="26">
        <v>0.66666666666666663</v>
      </c>
    </row>
    <row r="39" spans="2:13" x14ac:dyDescent="0.35">
      <c r="B39" s="13" t="s">
        <v>112</v>
      </c>
      <c r="C39" s="15">
        <v>1652</v>
      </c>
      <c r="D39" s="15">
        <v>78</v>
      </c>
      <c r="E39" s="21">
        <v>4.7215496368038741E-2</v>
      </c>
      <c r="F39" s="85">
        <v>55</v>
      </c>
      <c r="G39" s="21">
        <v>3.3292978208232446E-2</v>
      </c>
      <c r="H39" s="21">
        <v>0.78181818181818186</v>
      </c>
      <c r="I39" s="26">
        <v>0.14545454545454545</v>
      </c>
      <c r="J39" s="71">
        <v>23</v>
      </c>
      <c r="K39" s="21">
        <f>J39/C39</f>
        <v>1.3922518159806295E-2</v>
      </c>
      <c r="L39" s="21">
        <v>0</v>
      </c>
      <c r="M39" s="26">
        <v>0.86956521739130432</v>
      </c>
    </row>
    <row r="40" spans="2:13" x14ac:dyDescent="0.35">
      <c r="B40" s="13" t="s">
        <v>103</v>
      </c>
      <c r="C40" s="15">
        <v>458</v>
      </c>
      <c r="D40" s="15">
        <v>74</v>
      </c>
      <c r="E40" s="21">
        <v>0.16157205240174671</v>
      </c>
      <c r="F40" s="85">
        <v>73</v>
      </c>
      <c r="G40" s="21">
        <v>0.15938864628820962</v>
      </c>
      <c r="H40" s="21">
        <v>1</v>
      </c>
      <c r="I40" s="26">
        <v>0</v>
      </c>
      <c r="J40" s="71">
        <v>1</v>
      </c>
      <c r="K40" s="21">
        <f>J40/C40</f>
        <v>2.1834061135371178E-3</v>
      </c>
      <c r="L40" s="21">
        <v>0</v>
      </c>
      <c r="M40" s="26">
        <v>1</v>
      </c>
    </row>
    <row r="41" spans="2:13" x14ac:dyDescent="0.35">
      <c r="B41" s="13" t="s">
        <v>90</v>
      </c>
      <c r="C41" s="15">
        <v>892</v>
      </c>
      <c r="D41" s="15">
        <v>72</v>
      </c>
      <c r="E41" s="21">
        <v>8.0717488789237665E-2</v>
      </c>
      <c r="F41" s="85">
        <v>65</v>
      </c>
      <c r="G41" s="21">
        <v>7.2869955156950675E-2</v>
      </c>
      <c r="H41" s="21">
        <v>0.47692307692307695</v>
      </c>
      <c r="I41" s="26">
        <v>0.44615384615384618</v>
      </c>
      <c r="J41" s="71">
        <v>7</v>
      </c>
      <c r="K41" s="21">
        <f>J41/C41</f>
        <v>7.8475336322869956E-3</v>
      </c>
      <c r="L41" s="21">
        <v>0</v>
      </c>
      <c r="M41" s="26">
        <v>1</v>
      </c>
    </row>
    <row r="42" spans="2:13" x14ac:dyDescent="0.35">
      <c r="B42" s="13" t="s">
        <v>102</v>
      </c>
      <c r="C42" s="15">
        <v>466</v>
      </c>
      <c r="D42" s="15">
        <v>68</v>
      </c>
      <c r="E42" s="21">
        <v>0.14592274678111589</v>
      </c>
      <c r="F42" s="85">
        <v>48</v>
      </c>
      <c r="G42" s="21">
        <v>0.10300429184549356</v>
      </c>
      <c r="H42" s="21">
        <v>0.60416666666666663</v>
      </c>
      <c r="I42" s="26">
        <v>0.33333333333333331</v>
      </c>
      <c r="J42" s="71">
        <v>20</v>
      </c>
      <c r="K42" s="21">
        <f>J42/C42</f>
        <v>4.2918454935622317E-2</v>
      </c>
      <c r="L42" s="21">
        <v>0.05</v>
      </c>
      <c r="M42" s="26">
        <v>0.85</v>
      </c>
    </row>
    <row r="43" spans="2:13" x14ac:dyDescent="0.35">
      <c r="B43" s="13" t="s">
        <v>96</v>
      </c>
      <c r="C43" s="15">
        <v>1980</v>
      </c>
      <c r="D43" s="15">
        <v>65</v>
      </c>
      <c r="E43" s="21">
        <v>3.2828282828282832E-2</v>
      </c>
      <c r="F43" s="85">
        <v>57</v>
      </c>
      <c r="G43" s="21">
        <v>2.8787878787878789E-2</v>
      </c>
      <c r="H43" s="21">
        <v>0.77192982456140347</v>
      </c>
      <c r="I43" s="26">
        <v>0.12280701754385964</v>
      </c>
      <c r="J43" s="71">
        <v>8</v>
      </c>
      <c r="K43" s="21">
        <f>J43/C43</f>
        <v>4.0404040404040404E-3</v>
      </c>
      <c r="L43" s="21">
        <v>0</v>
      </c>
      <c r="M43" s="26">
        <v>0.625</v>
      </c>
    </row>
    <row r="44" spans="2:13" x14ac:dyDescent="0.35">
      <c r="B44" s="13" t="s">
        <v>101</v>
      </c>
      <c r="C44" s="15">
        <v>641</v>
      </c>
      <c r="D44" s="15">
        <v>63</v>
      </c>
      <c r="E44" s="21">
        <v>9.8283931357254287E-2</v>
      </c>
      <c r="F44" s="85">
        <v>54</v>
      </c>
      <c r="G44" s="21">
        <v>8.4243369734789394E-2</v>
      </c>
      <c r="H44" s="21">
        <v>0.66666666666666663</v>
      </c>
      <c r="I44" s="26">
        <v>0.24074074074074073</v>
      </c>
      <c r="J44" s="71">
        <v>9</v>
      </c>
      <c r="K44" s="21">
        <f>J44/C44</f>
        <v>1.4040561622464899E-2</v>
      </c>
      <c r="L44" s="21">
        <v>0.33333333333333331</v>
      </c>
      <c r="M44" s="26">
        <v>0.55555555555555558</v>
      </c>
    </row>
    <row r="45" spans="2:13" x14ac:dyDescent="0.35">
      <c r="B45" s="13" t="s">
        <v>115</v>
      </c>
      <c r="C45" s="15">
        <v>1243</v>
      </c>
      <c r="D45" s="15">
        <v>53</v>
      </c>
      <c r="E45" s="21">
        <v>4.2638777152051485E-2</v>
      </c>
      <c r="F45" s="85">
        <v>47</v>
      </c>
      <c r="G45" s="21">
        <v>3.781174577634755E-2</v>
      </c>
      <c r="H45" s="21">
        <v>0.78723404255319152</v>
      </c>
      <c r="I45" s="26">
        <v>0.10638297872340426</v>
      </c>
      <c r="J45" s="71">
        <v>6</v>
      </c>
      <c r="K45" s="21">
        <f>J45/C45</f>
        <v>4.8270313757039418E-3</v>
      </c>
      <c r="L45" s="21">
        <v>0</v>
      </c>
      <c r="M45" s="26">
        <v>0.83333333333333337</v>
      </c>
    </row>
    <row r="46" spans="2:13" x14ac:dyDescent="0.35">
      <c r="B46" s="13" t="s">
        <v>70</v>
      </c>
      <c r="C46" s="15">
        <v>873</v>
      </c>
      <c r="D46" s="15">
        <v>53</v>
      </c>
      <c r="E46" s="21">
        <v>6.0710194730813287E-2</v>
      </c>
      <c r="F46" s="85">
        <v>39</v>
      </c>
      <c r="G46" s="21">
        <v>4.4673539518900345E-2</v>
      </c>
      <c r="H46" s="21">
        <v>0.89743589743589747</v>
      </c>
      <c r="I46" s="26">
        <v>5.128205128205128E-2</v>
      </c>
      <c r="J46" s="71">
        <v>14</v>
      </c>
      <c r="K46" s="21">
        <f>J46/C46</f>
        <v>1.6036655211912942E-2</v>
      </c>
      <c r="L46" s="21">
        <v>0.21428571428571427</v>
      </c>
      <c r="M46" s="26">
        <v>0.6428571428571429</v>
      </c>
    </row>
    <row r="47" spans="2:13" x14ac:dyDescent="0.35">
      <c r="B47" s="13" t="s">
        <v>73</v>
      </c>
      <c r="C47" s="15">
        <v>378</v>
      </c>
      <c r="D47" s="15">
        <v>45</v>
      </c>
      <c r="E47" s="21">
        <v>0.11904761904761904</v>
      </c>
      <c r="F47" s="85">
        <v>35</v>
      </c>
      <c r="G47" s="21">
        <v>9.2592592592592587E-2</v>
      </c>
      <c r="H47" s="21">
        <v>0.8</v>
      </c>
      <c r="I47" s="26">
        <v>0.2</v>
      </c>
      <c r="J47" s="71">
        <v>10</v>
      </c>
      <c r="K47" s="21">
        <f>J47/C47</f>
        <v>2.6455026455026454E-2</v>
      </c>
      <c r="L47" s="21">
        <v>0.2</v>
      </c>
      <c r="M47" s="26">
        <v>0.8</v>
      </c>
    </row>
    <row r="48" spans="2:13" x14ac:dyDescent="0.35">
      <c r="B48" s="13" t="s">
        <v>74</v>
      </c>
      <c r="C48" s="15">
        <v>249</v>
      </c>
      <c r="D48" s="15">
        <v>40</v>
      </c>
      <c r="E48" s="21">
        <v>0.1606425702811245</v>
      </c>
      <c r="F48" s="85">
        <v>38</v>
      </c>
      <c r="G48" s="21">
        <v>0.15261044176706828</v>
      </c>
      <c r="H48" s="21">
        <v>1</v>
      </c>
      <c r="I48" s="26">
        <v>0</v>
      </c>
      <c r="J48" s="71">
        <v>2</v>
      </c>
      <c r="K48" s="21">
        <f>J48/C48</f>
        <v>8.0321285140562242E-3</v>
      </c>
      <c r="L48" s="21">
        <v>1</v>
      </c>
      <c r="M48" s="26">
        <v>0</v>
      </c>
    </row>
    <row r="49" spans="2:13" x14ac:dyDescent="0.35">
      <c r="B49" s="13" t="s">
        <v>77</v>
      </c>
      <c r="C49" s="15">
        <v>112</v>
      </c>
      <c r="D49" s="15">
        <v>34</v>
      </c>
      <c r="E49" s="21">
        <v>0.30357142857142855</v>
      </c>
      <c r="F49" s="85">
        <v>31</v>
      </c>
      <c r="G49" s="21">
        <v>0.2767857142857143</v>
      </c>
      <c r="H49" s="21">
        <v>0.967741935483871</v>
      </c>
      <c r="I49" s="26">
        <v>0</v>
      </c>
      <c r="J49" s="71">
        <v>3</v>
      </c>
      <c r="K49" s="21">
        <f>J49/C49</f>
        <v>2.6785714285714284E-2</v>
      </c>
      <c r="L49" s="21">
        <v>0.33333333333333331</v>
      </c>
      <c r="M49" s="26">
        <v>0.33333333333333331</v>
      </c>
    </row>
    <row r="50" spans="2:13" x14ac:dyDescent="0.35">
      <c r="B50" s="13" t="s">
        <v>93</v>
      </c>
      <c r="C50" s="15">
        <v>258</v>
      </c>
      <c r="D50" s="15">
        <v>33</v>
      </c>
      <c r="E50" s="21">
        <v>0.12790697674418605</v>
      </c>
      <c r="F50" s="85">
        <v>29</v>
      </c>
      <c r="G50" s="21">
        <v>0.1124031007751938</v>
      </c>
      <c r="H50" s="21">
        <v>1</v>
      </c>
      <c r="I50" s="26">
        <v>0</v>
      </c>
      <c r="J50" s="71">
        <v>4</v>
      </c>
      <c r="K50" s="21">
        <f>J50/C50</f>
        <v>1.5503875968992248E-2</v>
      </c>
      <c r="L50" s="21">
        <v>0.25</v>
      </c>
      <c r="M50" s="26">
        <v>0.75</v>
      </c>
    </row>
    <row r="51" spans="2:13" x14ac:dyDescent="0.35">
      <c r="B51" s="13" t="s">
        <v>109</v>
      </c>
      <c r="C51" s="15">
        <v>378</v>
      </c>
      <c r="D51" s="15">
        <v>28</v>
      </c>
      <c r="E51" s="21">
        <v>7.407407407407407E-2</v>
      </c>
      <c r="F51" s="85">
        <v>18</v>
      </c>
      <c r="G51" s="21">
        <v>4.7619047619047616E-2</v>
      </c>
      <c r="H51" s="21">
        <v>0.66666666666666663</v>
      </c>
      <c r="I51" s="26">
        <v>0.22222222222222221</v>
      </c>
      <c r="J51" s="71">
        <v>10</v>
      </c>
      <c r="K51" s="21">
        <f>J51/C51</f>
        <v>2.6455026455026454E-2</v>
      </c>
      <c r="L51" s="21">
        <v>0</v>
      </c>
      <c r="M51" s="26">
        <v>1</v>
      </c>
    </row>
    <row r="52" spans="2:13" x14ac:dyDescent="0.35">
      <c r="B52" s="13" t="s">
        <v>94</v>
      </c>
      <c r="C52" s="15">
        <v>104</v>
      </c>
      <c r="D52" s="15">
        <v>12</v>
      </c>
      <c r="E52" s="21">
        <v>0.11538461538461539</v>
      </c>
      <c r="F52" s="85">
        <v>10</v>
      </c>
      <c r="G52" s="21">
        <v>9.6153846153846159E-2</v>
      </c>
      <c r="H52" s="21">
        <v>0.7</v>
      </c>
      <c r="I52" s="26">
        <v>0.2</v>
      </c>
      <c r="J52" s="71">
        <v>2</v>
      </c>
      <c r="K52" s="21">
        <f>J52/C52</f>
        <v>1.9230769230769232E-2</v>
      </c>
      <c r="L52" s="21">
        <v>0.5</v>
      </c>
      <c r="M52" s="26">
        <v>0.5</v>
      </c>
    </row>
    <row r="53" spans="2:13" x14ac:dyDescent="0.35">
      <c r="B53" s="13" t="s">
        <v>91</v>
      </c>
      <c r="C53" s="15">
        <v>104</v>
      </c>
      <c r="D53" s="15">
        <v>11</v>
      </c>
      <c r="E53" s="21">
        <v>0.10576923076923077</v>
      </c>
      <c r="F53" s="85">
        <v>10</v>
      </c>
      <c r="G53" s="21">
        <v>9.6153846153846159E-2</v>
      </c>
      <c r="H53" s="21">
        <v>1</v>
      </c>
      <c r="I53" s="26">
        <v>0</v>
      </c>
      <c r="J53" s="71">
        <v>1</v>
      </c>
      <c r="K53" s="21">
        <f>J53/C53</f>
        <v>9.6153846153846159E-3</v>
      </c>
      <c r="L53" s="21">
        <v>0</v>
      </c>
      <c r="M53" s="26">
        <v>1</v>
      </c>
    </row>
    <row r="54" spans="2:13" x14ac:dyDescent="0.35">
      <c r="B54" s="13" t="s">
        <v>88</v>
      </c>
      <c r="C54" s="15">
        <v>31</v>
      </c>
      <c r="D54" s="15">
        <v>7</v>
      </c>
      <c r="E54" s="21">
        <v>0.22580645161290322</v>
      </c>
      <c r="F54" s="85">
        <v>5</v>
      </c>
      <c r="G54" s="21">
        <v>0.16129032258064516</v>
      </c>
      <c r="H54" s="21">
        <v>1</v>
      </c>
      <c r="I54" s="26">
        <v>0</v>
      </c>
      <c r="J54" s="71">
        <v>2</v>
      </c>
      <c r="K54" s="21">
        <f>J54/C54</f>
        <v>6.4516129032258063E-2</v>
      </c>
      <c r="L54" s="21">
        <v>0</v>
      </c>
      <c r="M54" s="26">
        <v>0.5</v>
      </c>
    </row>
    <row r="55" spans="2:13" x14ac:dyDescent="0.35">
      <c r="B55" s="13" t="s">
        <v>72</v>
      </c>
      <c r="C55" s="15">
        <v>106</v>
      </c>
      <c r="D55" s="15">
        <v>5</v>
      </c>
      <c r="E55" s="21">
        <v>4.716981132075472E-2</v>
      </c>
      <c r="F55" s="85">
        <v>4</v>
      </c>
      <c r="G55" s="21">
        <v>3.7735849056603772E-2</v>
      </c>
      <c r="H55" s="21">
        <v>1</v>
      </c>
      <c r="I55" s="26">
        <v>0</v>
      </c>
      <c r="J55" s="71">
        <v>1</v>
      </c>
      <c r="K55" s="21">
        <f>J55/C55</f>
        <v>9.433962264150943E-3</v>
      </c>
      <c r="L55" s="21">
        <v>0</v>
      </c>
      <c r="M55" s="26">
        <v>0</v>
      </c>
    </row>
    <row r="56" spans="2:13" x14ac:dyDescent="0.35">
      <c r="B56" s="13" t="s">
        <v>71</v>
      </c>
      <c r="C56" s="15">
        <v>63</v>
      </c>
      <c r="D56" s="15">
        <v>5</v>
      </c>
      <c r="E56" s="21">
        <v>7.9365079365079361E-2</v>
      </c>
      <c r="F56" s="85">
        <v>4</v>
      </c>
      <c r="G56" s="21">
        <v>6.3492063492063489E-2</v>
      </c>
      <c r="H56" s="21">
        <v>0.75</v>
      </c>
      <c r="I56" s="26">
        <v>0.25</v>
      </c>
      <c r="J56" s="71">
        <v>1</v>
      </c>
      <c r="K56" s="21">
        <f>J56/C56</f>
        <v>1.5873015873015872E-2</v>
      </c>
      <c r="L56" s="21">
        <v>0</v>
      </c>
      <c r="M56" s="26">
        <v>1</v>
      </c>
    </row>
    <row r="57" spans="2:13" x14ac:dyDescent="0.35">
      <c r="B57" s="13" t="s">
        <v>87</v>
      </c>
      <c r="C57" s="15">
        <v>28</v>
      </c>
      <c r="D57" s="15">
        <v>5</v>
      </c>
      <c r="E57" s="21">
        <v>0.17857142857142858</v>
      </c>
      <c r="F57" s="85">
        <v>5</v>
      </c>
      <c r="G57" s="21">
        <v>0.17857142857142858</v>
      </c>
      <c r="H57" s="21">
        <v>0.6</v>
      </c>
      <c r="I57" s="26">
        <v>0.2</v>
      </c>
      <c r="J57" s="71">
        <v>0</v>
      </c>
      <c r="K57" s="21">
        <f>J57/C57</f>
        <v>0</v>
      </c>
      <c r="L57" s="21" t="s">
        <v>176</v>
      </c>
      <c r="M57" s="26" t="s">
        <v>176</v>
      </c>
    </row>
    <row r="58" spans="2:13" x14ac:dyDescent="0.35">
      <c r="B58" s="13" t="s">
        <v>79</v>
      </c>
      <c r="C58" s="15">
        <v>18</v>
      </c>
      <c r="D58" s="15">
        <v>3</v>
      </c>
      <c r="E58" s="21">
        <v>0.16666666666666666</v>
      </c>
      <c r="F58" s="85">
        <v>2</v>
      </c>
      <c r="G58" s="21">
        <v>0.1111111111111111</v>
      </c>
      <c r="H58" s="21">
        <v>1</v>
      </c>
      <c r="I58" s="26">
        <v>0</v>
      </c>
      <c r="J58" s="71">
        <v>1</v>
      </c>
      <c r="K58" s="21">
        <f>J58/C58</f>
        <v>5.5555555555555552E-2</v>
      </c>
      <c r="L58" s="21">
        <v>0</v>
      </c>
      <c r="M58" s="26">
        <v>1</v>
      </c>
    </row>
    <row r="59" spans="2:13" x14ac:dyDescent="0.35">
      <c r="B59" s="13" t="s">
        <v>81</v>
      </c>
      <c r="C59" s="15">
        <v>16</v>
      </c>
      <c r="D59" s="15">
        <v>2</v>
      </c>
      <c r="E59" s="21">
        <v>0.125</v>
      </c>
      <c r="F59" s="85">
        <v>2</v>
      </c>
      <c r="G59" s="21">
        <v>0.125</v>
      </c>
      <c r="H59" s="21">
        <v>1</v>
      </c>
      <c r="I59" s="26">
        <v>0</v>
      </c>
      <c r="J59" s="71">
        <v>0</v>
      </c>
      <c r="K59" s="21">
        <f>J59/C59</f>
        <v>0</v>
      </c>
      <c r="L59" s="21" t="s">
        <v>176</v>
      </c>
      <c r="M59" s="26" t="s">
        <v>176</v>
      </c>
    </row>
    <row r="60" spans="2:13" ht="15" thickBot="1" x14ac:dyDescent="0.4">
      <c r="B60" s="14" t="s">
        <v>80</v>
      </c>
      <c r="C60" s="16">
        <v>35</v>
      </c>
      <c r="D60" s="16">
        <v>1</v>
      </c>
      <c r="E60" s="27">
        <v>2.8571428571428571E-2</v>
      </c>
      <c r="F60" s="86">
        <v>1</v>
      </c>
      <c r="G60" s="27">
        <v>2.8571428571428571E-2</v>
      </c>
      <c r="H60" s="27">
        <v>1</v>
      </c>
      <c r="I60" s="28">
        <v>0</v>
      </c>
      <c r="J60" s="76">
        <v>0</v>
      </c>
      <c r="K60" s="27">
        <f>J60/C60</f>
        <v>0</v>
      </c>
      <c r="L60" s="27" t="s">
        <v>176</v>
      </c>
      <c r="M60" s="28" t="s">
        <v>176</v>
      </c>
    </row>
  </sheetData>
  <mergeCells count="5">
    <mergeCell ref="B2:B3"/>
    <mergeCell ref="C2:C3"/>
    <mergeCell ref="D2:E2"/>
    <mergeCell ref="F2:I2"/>
    <mergeCell ref="J2:M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393-EC23-4E71-A885-8985BE40C347}">
  <sheetPr>
    <tabColor theme="5"/>
  </sheetPr>
  <dimension ref="B1:AW60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3" sqref="D13"/>
    </sheetView>
  </sheetViews>
  <sheetFormatPr defaultRowHeight="14.5" x14ac:dyDescent="0.35"/>
  <cols>
    <col min="1" max="1" width="3.36328125" style="10" customWidth="1"/>
    <col min="2" max="2" width="20.54296875" style="12" bestFit="1" customWidth="1"/>
    <col min="3" max="3" width="12.26953125" style="12" bestFit="1" customWidth="1"/>
    <col min="4" max="4" width="15.453125" style="12" bestFit="1" customWidth="1"/>
    <col min="5" max="5" width="15.453125" style="12" customWidth="1"/>
    <col min="6" max="7" width="10.6328125" style="19" customWidth="1"/>
    <col min="8" max="8" width="14.90625" style="19" bestFit="1" customWidth="1"/>
    <col min="9" max="9" width="16.36328125" style="19" bestFit="1" customWidth="1"/>
    <col min="10" max="10" width="10.6328125" style="19" customWidth="1"/>
    <col min="11" max="12" width="14" style="19" customWidth="1"/>
    <col min="13" max="16" width="10.6328125" style="19" customWidth="1"/>
    <col min="17" max="26" width="10.6328125" style="12" customWidth="1"/>
    <col min="27" max="27" width="11.26953125" style="12" bestFit="1" customWidth="1"/>
    <col min="28" max="28" width="10.1796875" style="12" customWidth="1"/>
    <col min="29" max="29" width="12.26953125" style="12" bestFit="1" customWidth="1"/>
    <col min="30" max="30" width="11.26953125" style="12" bestFit="1" customWidth="1"/>
    <col min="31" max="31" width="9.81640625" style="12" bestFit="1" customWidth="1"/>
    <col min="32" max="32" width="8.81640625" style="12" bestFit="1" customWidth="1"/>
    <col min="33" max="35" width="9.81640625" style="12" bestFit="1" customWidth="1"/>
    <col min="36" max="36" width="12.36328125" style="12" bestFit="1" customWidth="1"/>
    <col min="37" max="37" width="13.36328125" style="12" bestFit="1" customWidth="1"/>
    <col min="38" max="38" width="12.6328125" style="12" bestFit="1" customWidth="1"/>
    <col min="39" max="39" width="11.26953125" style="12" bestFit="1" customWidth="1"/>
    <col min="40" max="40" width="9.81640625" style="12" bestFit="1" customWidth="1"/>
    <col min="41" max="41" width="9.90625" style="12" bestFit="1" customWidth="1"/>
    <col min="42" max="42" width="10" style="12" bestFit="1" customWidth="1"/>
    <col min="43" max="43" width="11.26953125" style="12" bestFit="1" customWidth="1"/>
    <col min="44" max="44" width="17.81640625" style="12" bestFit="1" customWidth="1"/>
    <col min="45" max="45" width="14.26953125" style="12" bestFit="1" customWidth="1"/>
    <col min="46" max="46" width="17.81640625" style="12" bestFit="1" customWidth="1"/>
    <col min="47" max="47" width="14.26953125" style="12" bestFit="1" customWidth="1"/>
    <col min="48" max="49" width="11.26953125" style="12" bestFit="1" customWidth="1"/>
    <col min="50" max="16384" width="8.7265625" style="10"/>
  </cols>
  <sheetData>
    <row r="1" spans="2:49" ht="15" thickBot="1" x14ac:dyDescent="0.4"/>
    <row r="2" spans="2:49" s="11" customFormat="1" x14ac:dyDescent="0.35">
      <c r="B2" s="66" t="s">
        <v>151</v>
      </c>
      <c r="C2" s="68" t="s">
        <v>169</v>
      </c>
      <c r="D2" s="68" t="s">
        <v>170</v>
      </c>
      <c r="E2" s="68"/>
      <c r="F2" s="73" t="s">
        <v>160</v>
      </c>
      <c r="G2" s="73"/>
      <c r="H2" s="73"/>
      <c r="I2" s="73"/>
      <c r="J2" s="73" t="s">
        <v>166</v>
      </c>
      <c r="K2" s="73"/>
      <c r="L2" s="73"/>
      <c r="M2" s="62" t="s">
        <v>125</v>
      </c>
      <c r="N2" s="62"/>
      <c r="O2" s="62" t="s">
        <v>159</v>
      </c>
      <c r="P2" s="62"/>
      <c r="Q2" s="62" t="s">
        <v>156</v>
      </c>
      <c r="R2" s="62"/>
      <c r="S2" s="65" t="s">
        <v>158</v>
      </c>
      <c r="T2" s="65"/>
      <c r="U2" s="65" t="s">
        <v>157</v>
      </c>
      <c r="V2" s="65"/>
      <c r="W2" s="65" t="s">
        <v>124</v>
      </c>
      <c r="X2" s="65"/>
      <c r="Y2" s="63" t="s">
        <v>162</v>
      </c>
      <c r="Z2" s="64"/>
      <c r="AA2" s="33" t="s">
        <v>119</v>
      </c>
      <c r="AB2" s="33" t="s">
        <v>120</v>
      </c>
      <c r="AC2" s="33" t="s">
        <v>121</v>
      </c>
      <c r="AD2" s="33" t="s">
        <v>122</v>
      </c>
      <c r="AE2" s="33" t="s">
        <v>123</v>
      </c>
      <c r="AF2" s="33" t="s">
        <v>124</v>
      </c>
      <c r="AG2" s="33" t="s">
        <v>125</v>
      </c>
      <c r="AH2" s="33" t="s">
        <v>126</v>
      </c>
      <c r="AI2" s="33" t="s">
        <v>127</v>
      </c>
      <c r="AJ2" s="33" t="s">
        <v>128</v>
      </c>
      <c r="AK2" s="33" t="s">
        <v>129</v>
      </c>
      <c r="AL2" s="33" t="s">
        <v>130</v>
      </c>
      <c r="AM2" s="33" t="s">
        <v>131</v>
      </c>
      <c r="AN2" s="33" t="s">
        <v>132</v>
      </c>
      <c r="AO2" s="33" t="s">
        <v>144</v>
      </c>
      <c r="AP2" s="33" t="s">
        <v>145</v>
      </c>
      <c r="AQ2" s="33" t="s">
        <v>133</v>
      </c>
      <c r="AR2" s="33" t="s">
        <v>134</v>
      </c>
      <c r="AS2" s="33" t="s">
        <v>135</v>
      </c>
      <c r="AT2" s="33" t="s">
        <v>136</v>
      </c>
      <c r="AU2" s="33" t="s">
        <v>137</v>
      </c>
      <c r="AV2" s="33" t="s">
        <v>138</v>
      </c>
      <c r="AW2" s="34" t="s">
        <v>139</v>
      </c>
    </row>
    <row r="3" spans="2:49" s="11" customFormat="1" ht="15" thickBot="1" x14ac:dyDescent="0.4">
      <c r="B3" s="67"/>
      <c r="C3" s="69"/>
      <c r="D3" s="74" t="s">
        <v>164</v>
      </c>
      <c r="E3" s="74" t="s">
        <v>165</v>
      </c>
      <c r="F3" s="23" t="s">
        <v>164</v>
      </c>
      <c r="G3" s="23" t="s">
        <v>165</v>
      </c>
      <c r="H3" s="23" t="s">
        <v>167</v>
      </c>
      <c r="I3" s="23" t="s">
        <v>168</v>
      </c>
      <c r="J3" s="23" t="s">
        <v>164</v>
      </c>
      <c r="K3" s="23" t="s">
        <v>167</v>
      </c>
      <c r="L3" s="23" t="s">
        <v>168</v>
      </c>
      <c r="M3" s="23" t="s">
        <v>164</v>
      </c>
      <c r="N3" s="23" t="s">
        <v>165</v>
      </c>
      <c r="O3" s="23" t="s">
        <v>164</v>
      </c>
      <c r="P3" s="23" t="s">
        <v>165</v>
      </c>
      <c r="Q3" s="23" t="s">
        <v>164</v>
      </c>
      <c r="R3" s="23" t="s">
        <v>165</v>
      </c>
      <c r="S3" s="25" t="s">
        <v>164</v>
      </c>
      <c r="T3" s="25" t="s">
        <v>165</v>
      </c>
      <c r="U3" s="25" t="s">
        <v>164</v>
      </c>
      <c r="V3" s="25" t="s">
        <v>165</v>
      </c>
      <c r="W3" s="25" t="s">
        <v>164</v>
      </c>
      <c r="X3" s="25" t="s">
        <v>165</v>
      </c>
      <c r="Y3" s="37" t="s">
        <v>164</v>
      </c>
      <c r="Z3" s="38" t="s">
        <v>165</v>
      </c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</row>
    <row r="4" spans="2:49" x14ac:dyDescent="0.35">
      <c r="B4" s="39" t="str">
        <f>'VY vramci_mc'!B4</f>
        <v>Praha 1</v>
      </c>
      <c r="C4" s="40">
        <f>'VY vramci_mc'!Z4+'VY mimomc_vramci_prahy'!Z4+'VY mimoprahu_vramci_ceska'!Z4+'VY zahranici'!Z4</f>
        <v>6297</v>
      </c>
      <c r="D4" s="40">
        <f>F4+M4+O4</f>
        <v>1709</v>
      </c>
      <c r="E4" s="42">
        <f>D4/C4</f>
        <v>0.27139907892647291</v>
      </c>
      <c r="F4" s="41">
        <f>AI4</f>
        <v>1611</v>
      </c>
      <c r="G4" s="42">
        <f>F4/C4</f>
        <v>0.25583611243449261</v>
      </c>
      <c r="H4" s="42">
        <f>'VY vramci_mc'!K4/F4</f>
        <v>0.64618249534450656</v>
      </c>
      <c r="I4" s="42">
        <f>'VY mimomc_vramci_prahy'!K4/F4</f>
        <v>0.297951582867784</v>
      </c>
      <c r="J4" s="77">
        <f>M4+O4</f>
        <v>98</v>
      </c>
      <c r="K4" s="42">
        <f>('VY vramci_mc'!I4+'VY vramci_mc'!N4+'VY vramci_mc'!R4+'VY vramci_mc'!U4+'VY vramci_mc'!W4)/J4</f>
        <v>0.27551020408163263</v>
      </c>
      <c r="L4" s="42">
        <f>('VY mimomc_vramci_prahy'!I4+'VY mimomc_vramci_prahy'!N4+'VY mimomc_vramci_prahy'!R4+'VY mimomc_vramci_prahy'!U4+'VY mimomc_vramci_prahy'!W4)/J4</f>
        <v>0.5</v>
      </c>
      <c r="M4" s="41">
        <f>AG4</f>
        <v>49</v>
      </c>
      <c r="N4" s="42">
        <f>M4/C4</f>
        <v>7.7814832459901541E-3</v>
      </c>
      <c r="O4" s="41">
        <f>AL4+AS4+AP4+AU4</f>
        <v>49</v>
      </c>
      <c r="P4" s="42">
        <f>O4/C4</f>
        <v>7.7814832459901541E-3</v>
      </c>
      <c r="Q4" s="40">
        <f>AA4+AB4+AC4+AJ4+AK4+AM4+AT4</f>
        <v>3194</v>
      </c>
      <c r="R4" s="42">
        <f>Q4/C4</f>
        <v>0.50722566301413374</v>
      </c>
      <c r="S4" s="40">
        <f>AN4+AO4+AQ4+AR4</f>
        <v>123</v>
      </c>
      <c r="T4" s="42">
        <f>S4/C4</f>
        <v>1.9533111005240592E-2</v>
      </c>
      <c r="U4" s="40">
        <f>AD4+AE4</f>
        <v>964</v>
      </c>
      <c r="V4" s="43">
        <f>U4/C4</f>
        <v>0.15308877243131649</v>
      </c>
      <c r="W4" s="40">
        <f>AF4</f>
        <v>5</v>
      </c>
      <c r="X4" s="42">
        <f>W4/C4</f>
        <v>7.9402890265205652E-4</v>
      </c>
      <c r="Y4" s="40">
        <f>AH4+AV4+AW4</f>
        <v>302</v>
      </c>
      <c r="Z4" s="44">
        <f>Y4/C4</f>
        <v>4.7959345720184211E-2</v>
      </c>
      <c r="AA4" s="29">
        <f>'VY vramci_mc'!C4+'VY mimomc_vramci_prahy'!C4+'VY mimoprahu_vramci_ceska'!C4+'VY zahranici'!C4</f>
        <v>109</v>
      </c>
      <c r="AB4" s="29">
        <f>'VY vramci_mc'!D4+'VY mimomc_vramci_prahy'!D4+'VY mimoprahu_vramci_ceska'!D4+'VY zahranici'!D4</f>
        <v>43</v>
      </c>
      <c r="AC4" s="29">
        <f>'VY vramci_mc'!E4+'VY mimomc_vramci_prahy'!E4+'VY mimoprahu_vramci_ceska'!E4+'VY zahranici'!E4</f>
        <v>2935</v>
      </c>
      <c r="AD4" s="29">
        <f>'VY vramci_mc'!F4+'VY mimomc_vramci_prahy'!F4+'VY mimoprahu_vramci_ceska'!F4+'VY zahranici'!F4</f>
        <v>867</v>
      </c>
      <c r="AE4" s="29">
        <f>'VY vramci_mc'!G4+'VY mimomc_vramci_prahy'!G4+'VY mimoprahu_vramci_ceska'!G4+'VY zahranici'!G4</f>
        <v>97</v>
      </c>
      <c r="AF4" s="29">
        <f>'VY vramci_mc'!H4+'VY mimomc_vramci_prahy'!H4+'VY mimoprahu_vramci_ceska'!H4+'VY zahranici'!H4</f>
        <v>5</v>
      </c>
      <c r="AG4" s="29">
        <f>'VY vramci_mc'!I4+'VY mimomc_vramci_prahy'!I4+'VY mimoprahu_vramci_ceska'!I4+'VY zahranici'!I4</f>
        <v>49</v>
      </c>
      <c r="AH4" s="29">
        <f>'VY vramci_mc'!J4+'VY mimomc_vramci_prahy'!J4+'VY mimoprahu_vramci_ceska'!J4+'VY zahranici'!J4</f>
        <v>32</v>
      </c>
      <c r="AI4" s="29">
        <f>'VY vramci_mc'!K4+'VY mimomc_vramci_prahy'!K4+'VY mimoprahu_vramci_ceska'!K4+'VY zahranici'!K4</f>
        <v>1611</v>
      </c>
      <c r="AJ4" s="29">
        <f>'VY vramci_mc'!L4+'VY mimomc_vramci_prahy'!L4+'VY mimoprahu_vramci_ceska'!L4+'VY zahranici'!L4</f>
        <v>10</v>
      </c>
      <c r="AK4" s="29">
        <f>'VY vramci_mc'!M4+'VY mimomc_vramci_prahy'!M4+'VY mimoprahu_vramci_ceska'!M4+'VY zahranici'!M4</f>
        <v>52</v>
      </c>
      <c r="AL4" s="29">
        <f>'VY vramci_mc'!N4+'VY mimomc_vramci_prahy'!N4+'VY mimoprahu_vramci_ceska'!N4+'VY zahranici'!N4</f>
        <v>4</v>
      </c>
      <c r="AM4" s="29">
        <f>'VY vramci_mc'!O4+'VY mimomc_vramci_prahy'!O4+'VY mimoprahu_vramci_ceska'!O4+'VY zahranici'!O4</f>
        <v>33</v>
      </c>
      <c r="AN4" s="29">
        <f>'VY vramci_mc'!P4+'VY mimomc_vramci_prahy'!P4+'VY mimoprahu_vramci_ceska'!P4+'VY zahranici'!P4</f>
        <v>4</v>
      </c>
      <c r="AO4" s="29">
        <f>'VY vramci_mc'!Q4+'VY mimomc_vramci_prahy'!Q4+'VY mimoprahu_vramci_ceska'!Q4+'VY zahranici'!Q4</f>
        <v>3</v>
      </c>
      <c r="AP4" s="29">
        <f>'VY vramci_mc'!R4+'VY mimomc_vramci_prahy'!R4+'VY mimoprahu_vramci_ceska'!R4+'VY zahranici'!R4</f>
        <v>0</v>
      </c>
      <c r="AQ4" s="29">
        <f>'VY vramci_mc'!S4+'VY mimomc_vramci_prahy'!S4+'VY mimoprahu_vramci_ceska'!S4+'VY zahranici'!S4</f>
        <v>97</v>
      </c>
      <c r="AR4" s="29">
        <f>'VY vramci_mc'!T4+'VY mimomc_vramci_prahy'!T4+'VY mimoprahu_vramci_ceska'!T4+'VY zahranici'!T4</f>
        <v>19</v>
      </c>
      <c r="AS4" s="29">
        <f>'VY vramci_mc'!U4+'VY mimomc_vramci_prahy'!U4+'VY mimoprahu_vramci_ceska'!U4+'VY zahranici'!U4</f>
        <v>44</v>
      </c>
      <c r="AT4" s="29">
        <f>'VY vramci_mc'!V4+'VY mimomc_vramci_prahy'!V4+'VY mimoprahu_vramci_ceska'!V4+'VY zahranici'!V4</f>
        <v>12</v>
      </c>
      <c r="AU4" s="29">
        <f>'VY vramci_mc'!W4+'VY mimomc_vramci_prahy'!W4+'VY mimoprahu_vramci_ceska'!W4+'VY zahranici'!W4</f>
        <v>1</v>
      </c>
      <c r="AV4" s="29">
        <f>'VY vramci_mc'!X4+'VY mimomc_vramci_prahy'!X4+'VY mimoprahu_vramci_ceska'!X4+'VY zahranici'!X4</f>
        <v>116</v>
      </c>
      <c r="AW4" s="30">
        <f>'VY vramci_mc'!Y4+'VY mimomc_vramci_prahy'!Y4+'VY mimoprahu_vramci_ceska'!Y4+'VY zahranici'!Y4</f>
        <v>154</v>
      </c>
    </row>
    <row r="5" spans="2:49" x14ac:dyDescent="0.35">
      <c r="B5" s="45" t="str">
        <f>'VY vramci_mc'!B5</f>
        <v>Praha 2</v>
      </c>
      <c r="C5" s="15">
        <f>'VY vramci_mc'!Z5+'VY mimomc_vramci_prahy'!Z5+'VY mimoprahu_vramci_ceska'!Z5+'VY zahranici'!Z5</f>
        <v>12553</v>
      </c>
      <c r="D5" s="15">
        <f>F5+M5+O5</f>
        <v>2501</v>
      </c>
      <c r="E5" s="21">
        <f>D5/C5</f>
        <v>0.19923524257149686</v>
      </c>
      <c r="F5" s="20">
        <f>AI5</f>
        <v>2338</v>
      </c>
      <c r="G5" s="21">
        <f>F5/C5</f>
        <v>0.18625029873337051</v>
      </c>
      <c r="H5" s="21">
        <f>'VY vramci_mc'!K5/F5</f>
        <v>0.56415739948674082</v>
      </c>
      <c r="I5" s="21">
        <f>'VY mimomc_vramci_prahy'!K5/F5</f>
        <v>0.40119760479041916</v>
      </c>
      <c r="J5" s="71">
        <f>M5+O5</f>
        <v>163</v>
      </c>
      <c r="K5" s="21">
        <f>('VY vramci_mc'!I5+'VY vramci_mc'!N5+'VY vramci_mc'!R5+'VY vramci_mc'!U5+'VY vramci_mc'!W5)/J5</f>
        <v>8.5889570552147243E-2</v>
      </c>
      <c r="L5" s="21">
        <f>('VY mimomc_vramci_prahy'!I5+'VY mimomc_vramci_prahy'!N5+'VY mimomc_vramci_prahy'!R5+'VY mimomc_vramci_prahy'!U5+'VY mimomc_vramci_prahy'!W5)/J5</f>
        <v>0.81595092024539873</v>
      </c>
      <c r="M5" s="20">
        <f>AG5</f>
        <v>71</v>
      </c>
      <c r="N5" s="21">
        <f>M5/C5</f>
        <v>5.6560184816378551E-3</v>
      </c>
      <c r="O5" s="20">
        <f>AL5+AS5+AP5+AU5</f>
        <v>92</v>
      </c>
      <c r="P5" s="21">
        <f>O5/C5</f>
        <v>7.3289253564884889E-3</v>
      </c>
      <c r="Q5" s="15">
        <f>AA5+AB5+AC5+AJ5+AK5+AM5+AT5</f>
        <v>7258</v>
      </c>
      <c r="R5" s="21">
        <f>Q5/C5</f>
        <v>0.5781884808412332</v>
      </c>
      <c r="S5" s="15">
        <f>AN5+AO5+AQ5+AR5</f>
        <v>336</v>
      </c>
      <c r="T5" s="21">
        <f>S5/C5</f>
        <v>2.6766509997610134E-2</v>
      </c>
      <c r="U5" s="15">
        <f>AD5+AE5</f>
        <v>1987</v>
      </c>
      <c r="V5" s="24">
        <f>U5/C5</f>
        <v>0.15828885525372421</v>
      </c>
      <c r="W5" s="15">
        <f>AF5</f>
        <v>14</v>
      </c>
      <c r="X5" s="21">
        <f>W5/C5</f>
        <v>1.1152712499004221E-3</v>
      </c>
      <c r="Y5" s="15">
        <f>AH5+AV5+AW5</f>
        <v>457</v>
      </c>
      <c r="Z5" s="46">
        <f>Y5/C5</f>
        <v>3.640564008603521E-2</v>
      </c>
      <c r="AA5" s="29">
        <f>'VY vramci_mc'!C5+'VY mimomc_vramci_prahy'!C5+'VY mimoprahu_vramci_ceska'!C5+'VY zahranici'!C5</f>
        <v>216</v>
      </c>
      <c r="AB5" s="29">
        <f>'VY vramci_mc'!D5+'VY mimomc_vramci_prahy'!D5+'VY mimoprahu_vramci_ceska'!D5+'VY zahranici'!D5</f>
        <v>56</v>
      </c>
      <c r="AC5" s="29">
        <f>'VY vramci_mc'!E5+'VY mimomc_vramci_prahy'!E5+'VY mimoprahu_vramci_ceska'!E5+'VY zahranici'!E5</f>
        <v>6814</v>
      </c>
      <c r="AD5" s="29">
        <f>'VY vramci_mc'!F5+'VY mimomc_vramci_prahy'!F5+'VY mimoprahu_vramci_ceska'!F5+'VY zahranici'!F5</f>
        <v>1777</v>
      </c>
      <c r="AE5" s="29">
        <f>'VY vramci_mc'!G5+'VY mimomc_vramci_prahy'!G5+'VY mimoprahu_vramci_ceska'!G5+'VY zahranici'!G5</f>
        <v>210</v>
      </c>
      <c r="AF5" s="29">
        <f>'VY vramci_mc'!H5+'VY mimomc_vramci_prahy'!H5+'VY mimoprahu_vramci_ceska'!H5+'VY zahranici'!H5</f>
        <v>14</v>
      </c>
      <c r="AG5" s="29">
        <f>'VY vramci_mc'!I5+'VY mimomc_vramci_prahy'!I5+'VY mimoprahu_vramci_ceska'!I5+'VY zahranici'!I5</f>
        <v>71</v>
      </c>
      <c r="AH5" s="29">
        <f>'VY vramci_mc'!J5+'VY mimomc_vramci_prahy'!J5+'VY mimoprahu_vramci_ceska'!J5+'VY zahranici'!J5</f>
        <v>52</v>
      </c>
      <c r="AI5" s="29">
        <f>'VY vramci_mc'!K5+'VY mimomc_vramci_prahy'!K5+'VY mimoprahu_vramci_ceska'!K5+'VY zahranici'!K5</f>
        <v>2338</v>
      </c>
      <c r="AJ5" s="29">
        <f>'VY vramci_mc'!L5+'VY mimomc_vramci_prahy'!L5+'VY mimoprahu_vramci_ceska'!L5+'VY zahranici'!L5</f>
        <v>9</v>
      </c>
      <c r="AK5" s="29">
        <f>'VY vramci_mc'!M5+'VY mimomc_vramci_prahy'!M5+'VY mimoprahu_vramci_ceska'!M5+'VY zahranici'!M5</f>
        <v>104</v>
      </c>
      <c r="AL5" s="29">
        <f>'VY vramci_mc'!N5+'VY mimomc_vramci_prahy'!N5+'VY mimoprahu_vramci_ceska'!N5+'VY zahranici'!N5</f>
        <v>5</v>
      </c>
      <c r="AM5" s="29">
        <f>'VY vramci_mc'!O5+'VY mimomc_vramci_prahy'!O5+'VY mimoprahu_vramci_ceska'!O5+'VY zahranici'!O5</f>
        <v>48</v>
      </c>
      <c r="AN5" s="29">
        <f>'VY vramci_mc'!P5+'VY mimomc_vramci_prahy'!P5+'VY mimoprahu_vramci_ceska'!P5+'VY zahranici'!P5</f>
        <v>5</v>
      </c>
      <c r="AO5" s="29">
        <f>'VY vramci_mc'!Q5+'VY mimomc_vramci_prahy'!Q5+'VY mimoprahu_vramci_ceska'!Q5+'VY zahranici'!Q5</f>
        <v>1</v>
      </c>
      <c r="AP5" s="29">
        <f>'VY vramci_mc'!R5+'VY mimomc_vramci_prahy'!R5+'VY mimoprahu_vramci_ceska'!R5+'VY zahranici'!R5</f>
        <v>1</v>
      </c>
      <c r="AQ5" s="29">
        <f>'VY vramci_mc'!S5+'VY mimomc_vramci_prahy'!S5+'VY mimoprahu_vramci_ceska'!S5+'VY zahranici'!S5</f>
        <v>260</v>
      </c>
      <c r="AR5" s="29">
        <f>'VY vramci_mc'!T5+'VY mimomc_vramci_prahy'!T5+'VY mimoprahu_vramci_ceska'!T5+'VY zahranici'!T5</f>
        <v>70</v>
      </c>
      <c r="AS5" s="29">
        <f>'VY vramci_mc'!U5+'VY mimomc_vramci_prahy'!U5+'VY mimoprahu_vramci_ceska'!U5+'VY zahranici'!U5</f>
        <v>83</v>
      </c>
      <c r="AT5" s="29">
        <f>'VY vramci_mc'!V5+'VY mimomc_vramci_prahy'!V5+'VY mimoprahu_vramci_ceska'!V5+'VY zahranici'!V5</f>
        <v>11</v>
      </c>
      <c r="AU5" s="29">
        <f>'VY vramci_mc'!W5+'VY mimomc_vramci_prahy'!W5+'VY mimoprahu_vramci_ceska'!W5+'VY zahranici'!W5</f>
        <v>3</v>
      </c>
      <c r="AV5" s="29">
        <f>'VY vramci_mc'!X5+'VY mimomc_vramci_prahy'!X5+'VY mimoprahu_vramci_ceska'!X5+'VY zahranici'!X5</f>
        <v>208</v>
      </c>
      <c r="AW5" s="30">
        <f>'VY vramci_mc'!Y5+'VY mimomc_vramci_prahy'!Y5+'VY mimoprahu_vramci_ceska'!Y5+'VY zahranici'!Y5</f>
        <v>197</v>
      </c>
    </row>
    <row r="6" spans="2:49" x14ac:dyDescent="0.35">
      <c r="B6" s="45" t="str">
        <f>'VY vramci_mc'!B6</f>
        <v>Praha 3</v>
      </c>
      <c r="C6" s="15">
        <f>'VY vramci_mc'!Z6+'VY mimomc_vramci_prahy'!Z6+'VY mimoprahu_vramci_ceska'!Z6+'VY zahranici'!Z6</f>
        <v>18456</v>
      </c>
      <c r="D6" s="15">
        <f>F6+M6+O6</f>
        <v>2435</v>
      </c>
      <c r="E6" s="21">
        <f>D6/C6</f>
        <v>0.13193541395752059</v>
      </c>
      <c r="F6" s="20">
        <f>AI6</f>
        <v>2193</v>
      </c>
      <c r="G6" s="21">
        <f>F6/C6</f>
        <v>0.11882314694408322</v>
      </c>
      <c r="H6" s="21">
        <f>'VY vramci_mc'!K6/F6</f>
        <v>0.46876424988600091</v>
      </c>
      <c r="I6" s="21">
        <f>'VY mimomc_vramci_prahy'!K6/F6</f>
        <v>0.48107615139078885</v>
      </c>
      <c r="J6" s="71">
        <f>M6+O6</f>
        <v>242</v>
      </c>
      <c r="K6" s="21">
        <f>('VY vramci_mc'!I6+'VY vramci_mc'!N6+'VY vramci_mc'!R6+'VY vramci_mc'!U6+'VY vramci_mc'!W6)/J6</f>
        <v>7.43801652892562E-2</v>
      </c>
      <c r="L6" s="21">
        <f>('VY mimomc_vramci_prahy'!I6+'VY mimomc_vramci_prahy'!N6+'VY mimomc_vramci_prahy'!R6+'VY mimomc_vramci_prahy'!U6+'VY mimomc_vramci_prahy'!W6)/J6</f>
        <v>0.78512396694214881</v>
      </c>
      <c r="M6" s="20">
        <f>AG6</f>
        <v>108</v>
      </c>
      <c r="N6" s="21">
        <f>M6/C6</f>
        <v>5.8517555266579977E-3</v>
      </c>
      <c r="O6" s="20">
        <f>AL6+AS6+AP6+AU6</f>
        <v>134</v>
      </c>
      <c r="P6" s="21">
        <f>O6/C6</f>
        <v>7.2605114867793676E-3</v>
      </c>
      <c r="Q6" s="15">
        <f>AA6+AB6+AC6+AJ6+AK6+AM6+AT6</f>
        <v>11702</v>
      </c>
      <c r="R6" s="21">
        <f>Q6/C6</f>
        <v>0.6340485478977026</v>
      </c>
      <c r="S6" s="15">
        <f>AN6+AO6+AQ6+AR6</f>
        <v>490</v>
      </c>
      <c r="T6" s="21">
        <f>S6/C6</f>
        <v>2.6549631556133508E-2</v>
      </c>
      <c r="U6" s="15">
        <f>AD6+AE6</f>
        <v>3182</v>
      </c>
      <c r="V6" s="24">
        <f>U6/C6</f>
        <v>0.1724100563502384</v>
      </c>
      <c r="W6" s="15">
        <f>AF6</f>
        <v>15</v>
      </c>
      <c r="X6" s="21">
        <f>W6/C6</f>
        <v>8.1274382314694405E-4</v>
      </c>
      <c r="Y6" s="15">
        <f>AH6+AV6+AW6</f>
        <v>632</v>
      </c>
      <c r="Z6" s="46">
        <f>Y6/C6</f>
        <v>3.4243606415257907E-2</v>
      </c>
      <c r="AA6" s="29">
        <f>'VY vramci_mc'!C6+'VY mimomc_vramci_prahy'!C6+'VY mimoprahu_vramci_ceska'!C6+'VY zahranici'!C6</f>
        <v>395</v>
      </c>
      <c r="AB6" s="29">
        <f>'VY vramci_mc'!D6+'VY mimomc_vramci_prahy'!D6+'VY mimoprahu_vramci_ceska'!D6+'VY zahranici'!D6</f>
        <v>74</v>
      </c>
      <c r="AC6" s="29">
        <f>'VY vramci_mc'!E6+'VY mimomc_vramci_prahy'!E6+'VY mimoprahu_vramci_ceska'!E6+'VY zahranici'!E6</f>
        <v>10985</v>
      </c>
      <c r="AD6" s="29">
        <f>'VY vramci_mc'!F6+'VY mimomc_vramci_prahy'!F6+'VY mimoprahu_vramci_ceska'!F6+'VY zahranici'!F6</f>
        <v>2893</v>
      </c>
      <c r="AE6" s="29">
        <f>'VY vramci_mc'!G6+'VY mimomc_vramci_prahy'!G6+'VY mimoprahu_vramci_ceska'!G6+'VY zahranici'!G6</f>
        <v>289</v>
      </c>
      <c r="AF6" s="29">
        <f>'VY vramci_mc'!H6+'VY mimomc_vramci_prahy'!H6+'VY mimoprahu_vramci_ceska'!H6+'VY zahranici'!H6</f>
        <v>15</v>
      </c>
      <c r="AG6" s="29">
        <f>'VY vramci_mc'!I6+'VY mimomc_vramci_prahy'!I6+'VY mimoprahu_vramci_ceska'!I6+'VY zahranici'!I6</f>
        <v>108</v>
      </c>
      <c r="AH6" s="29">
        <f>'VY vramci_mc'!J6+'VY mimomc_vramci_prahy'!J6+'VY mimoprahu_vramci_ceska'!J6+'VY zahranici'!J6</f>
        <v>57</v>
      </c>
      <c r="AI6" s="29">
        <f>'VY vramci_mc'!K6+'VY mimomc_vramci_prahy'!K6+'VY mimoprahu_vramci_ceska'!K6+'VY zahranici'!K6</f>
        <v>2193</v>
      </c>
      <c r="AJ6" s="29">
        <f>'VY vramci_mc'!L6+'VY mimomc_vramci_prahy'!L6+'VY mimoprahu_vramci_ceska'!L6+'VY zahranici'!L6</f>
        <v>13</v>
      </c>
      <c r="AK6" s="29">
        <f>'VY vramci_mc'!M6+'VY mimomc_vramci_prahy'!M6+'VY mimoprahu_vramci_ceska'!M6+'VY zahranici'!M6</f>
        <v>142</v>
      </c>
      <c r="AL6" s="29">
        <f>'VY vramci_mc'!N6+'VY mimomc_vramci_prahy'!N6+'VY mimoprahu_vramci_ceska'!N6+'VY zahranici'!N6</f>
        <v>7</v>
      </c>
      <c r="AM6" s="29">
        <f>'VY vramci_mc'!O6+'VY mimomc_vramci_prahy'!O6+'VY mimoprahu_vramci_ceska'!O6+'VY zahranici'!O6</f>
        <v>82</v>
      </c>
      <c r="AN6" s="29">
        <f>'VY vramci_mc'!P6+'VY mimomc_vramci_prahy'!P6+'VY mimoprahu_vramci_ceska'!P6+'VY zahranici'!P6</f>
        <v>8</v>
      </c>
      <c r="AO6" s="29">
        <f>'VY vramci_mc'!Q6+'VY mimomc_vramci_prahy'!Q6+'VY mimoprahu_vramci_ceska'!Q6+'VY zahranici'!Q6</f>
        <v>2</v>
      </c>
      <c r="AP6" s="29">
        <f>'VY vramci_mc'!R6+'VY mimomc_vramci_prahy'!R6+'VY mimoprahu_vramci_ceska'!R6+'VY zahranici'!R6</f>
        <v>0</v>
      </c>
      <c r="AQ6" s="29">
        <f>'VY vramci_mc'!S6+'VY mimomc_vramci_prahy'!S6+'VY mimoprahu_vramci_ceska'!S6+'VY zahranici'!S6</f>
        <v>365</v>
      </c>
      <c r="AR6" s="29">
        <f>'VY vramci_mc'!T6+'VY mimomc_vramci_prahy'!T6+'VY mimoprahu_vramci_ceska'!T6+'VY zahranici'!T6</f>
        <v>115</v>
      </c>
      <c r="AS6" s="29">
        <f>'VY vramci_mc'!U6+'VY mimomc_vramci_prahy'!U6+'VY mimoprahu_vramci_ceska'!U6+'VY zahranici'!U6</f>
        <v>117</v>
      </c>
      <c r="AT6" s="29">
        <f>'VY vramci_mc'!V6+'VY mimomc_vramci_prahy'!V6+'VY mimoprahu_vramci_ceska'!V6+'VY zahranici'!V6</f>
        <v>11</v>
      </c>
      <c r="AU6" s="29">
        <f>'VY vramci_mc'!W6+'VY mimomc_vramci_prahy'!W6+'VY mimoprahu_vramci_ceska'!W6+'VY zahranici'!W6</f>
        <v>10</v>
      </c>
      <c r="AV6" s="29">
        <f>'VY vramci_mc'!X6+'VY mimomc_vramci_prahy'!X6+'VY mimoprahu_vramci_ceska'!X6+'VY zahranici'!X6</f>
        <v>307</v>
      </c>
      <c r="AW6" s="30">
        <f>'VY vramci_mc'!Y6+'VY mimomc_vramci_prahy'!Y6+'VY mimoprahu_vramci_ceska'!Y6+'VY zahranici'!Y6</f>
        <v>268</v>
      </c>
    </row>
    <row r="7" spans="2:49" x14ac:dyDescent="0.35">
      <c r="B7" s="45" t="str">
        <f>'VY vramci_mc'!B7</f>
        <v>Praha 4</v>
      </c>
      <c r="C7" s="15">
        <f>'VY vramci_mc'!Z7+'VY mimomc_vramci_prahy'!Z7+'VY mimoprahu_vramci_ceska'!Z7+'VY zahranici'!Z7</f>
        <v>35368</v>
      </c>
      <c r="D7" s="15">
        <f>F7+M7+O7</f>
        <v>4189</v>
      </c>
      <c r="E7" s="21">
        <f>D7/C7</f>
        <v>0.11844039809997738</v>
      </c>
      <c r="F7" s="20">
        <f>AI7</f>
        <v>3694</v>
      </c>
      <c r="G7" s="21">
        <f>F7/C7</f>
        <v>0.10444469577018774</v>
      </c>
      <c r="H7" s="21">
        <f>'VY vramci_mc'!K7/F7</f>
        <v>0.72089875473741205</v>
      </c>
      <c r="I7" s="21">
        <f>'VY mimomc_vramci_prahy'!K7/F7</f>
        <v>0.23226854358419058</v>
      </c>
      <c r="J7" s="71">
        <f>M7+O7</f>
        <v>495</v>
      </c>
      <c r="K7" s="21">
        <f>('VY vramci_mc'!I7+'VY vramci_mc'!N7+'VY vramci_mc'!R7+'VY vramci_mc'!U7+'VY vramci_mc'!W7)/J7</f>
        <v>0.15757575757575756</v>
      </c>
      <c r="L7" s="21">
        <f>('VY mimomc_vramci_prahy'!I7+'VY mimomc_vramci_prahy'!N7+'VY mimomc_vramci_prahy'!R7+'VY mimomc_vramci_prahy'!U7+'VY mimomc_vramci_prahy'!W7)/J7</f>
        <v>0.72727272727272729</v>
      </c>
      <c r="M7" s="20">
        <f>AG7</f>
        <v>229</v>
      </c>
      <c r="N7" s="21">
        <f>M7/C7</f>
        <v>6.4747794616602577E-3</v>
      </c>
      <c r="O7" s="20">
        <f>AL7+AS7+AP7+AU7</f>
        <v>266</v>
      </c>
      <c r="P7" s="21">
        <f>O7/C7</f>
        <v>7.5209228681293828E-3</v>
      </c>
      <c r="Q7" s="15">
        <f>AA7+AB7+AC7+AJ7+AK7+AM7+AT7</f>
        <v>21385</v>
      </c>
      <c r="R7" s="21">
        <f>Q7/C7</f>
        <v>0.60464261479303327</v>
      </c>
      <c r="S7" s="15">
        <f>AN7+AO7+AQ7+AR7</f>
        <v>1196</v>
      </c>
      <c r="T7" s="21">
        <f>S7/C7</f>
        <v>3.3815878760461437E-2</v>
      </c>
      <c r="U7" s="15">
        <f>AD7+AE7</f>
        <v>7231</v>
      </c>
      <c r="V7" s="24">
        <f>U7/C7</f>
        <v>0.20445035059941188</v>
      </c>
      <c r="W7" s="15">
        <f>AF7</f>
        <v>19</v>
      </c>
      <c r="X7" s="21">
        <f>W7/C7</f>
        <v>5.372087762949559E-4</v>
      </c>
      <c r="Y7" s="15">
        <f>AH7+AV7+AW7</f>
        <v>1348</v>
      </c>
      <c r="Z7" s="46">
        <f>Y7/C7</f>
        <v>3.811354897082108E-2</v>
      </c>
      <c r="AA7" s="29">
        <f>'VY vramci_mc'!C7+'VY mimomc_vramci_prahy'!C7+'VY mimoprahu_vramci_ceska'!C7+'VY zahranici'!C7</f>
        <v>906</v>
      </c>
      <c r="AB7" s="29">
        <f>'VY vramci_mc'!D7+'VY mimomc_vramci_prahy'!D7+'VY mimoprahu_vramci_ceska'!D7+'VY zahranici'!D7</f>
        <v>115</v>
      </c>
      <c r="AC7" s="29">
        <f>'VY vramci_mc'!E7+'VY mimomc_vramci_prahy'!E7+'VY mimoprahu_vramci_ceska'!E7+'VY zahranici'!E7</f>
        <v>19894</v>
      </c>
      <c r="AD7" s="29">
        <f>'VY vramci_mc'!F7+'VY mimomc_vramci_prahy'!F7+'VY mimoprahu_vramci_ceska'!F7+'VY zahranici'!F7</f>
        <v>6497</v>
      </c>
      <c r="AE7" s="29">
        <f>'VY vramci_mc'!G7+'VY mimomc_vramci_prahy'!G7+'VY mimoprahu_vramci_ceska'!G7+'VY zahranici'!G7</f>
        <v>734</v>
      </c>
      <c r="AF7" s="29">
        <f>'VY vramci_mc'!H7+'VY mimomc_vramci_prahy'!H7+'VY mimoprahu_vramci_ceska'!H7+'VY zahranici'!H7</f>
        <v>19</v>
      </c>
      <c r="AG7" s="29">
        <f>'VY vramci_mc'!I7+'VY mimomc_vramci_prahy'!I7+'VY mimoprahu_vramci_ceska'!I7+'VY zahranici'!I7</f>
        <v>229</v>
      </c>
      <c r="AH7" s="29">
        <f>'VY vramci_mc'!J7+'VY mimomc_vramci_prahy'!J7+'VY mimoprahu_vramci_ceska'!J7+'VY zahranici'!J7</f>
        <v>83</v>
      </c>
      <c r="AI7" s="29">
        <f>'VY vramci_mc'!K7+'VY mimomc_vramci_prahy'!K7+'VY mimoprahu_vramci_ceska'!K7+'VY zahranici'!K7</f>
        <v>3694</v>
      </c>
      <c r="AJ7" s="29">
        <f>'VY vramci_mc'!L7+'VY mimomc_vramci_prahy'!L7+'VY mimoprahu_vramci_ceska'!L7+'VY zahranici'!L7</f>
        <v>17</v>
      </c>
      <c r="AK7" s="29">
        <f>'VY vramci_mc'!M7+'VY mimomc_vramci_prahy'!M7+'VY mimoprahu_vramci_ceska'!M7+'VY zahranici'!M7</f>
        <v>273</v>
      </c>
      <c r="AL7" s="29">
        <f>'VY vramci_mc'!N7+'VY mimomc_vramci_prahy'!N7+'VY mimoprahu_vramci_ceska'!N7+'VY zahranici'!N7</f>
        <v>14</v>
      </c>
      <c r="AM7" s="29">
        <f>'VY vramci_mc'!O7+'VY mimomc_vramci_prahy'!O7+'VY mimoprahu_vramci_ceska'!O7+'VY zahranici'!O7</f>
        <v>156</v>
      </c>
      <c r="AN7" s="29">
        <f>'VY vramci_mc'!P7+'VY mimomc_vramci_prahy'!P7+'VY mimoprahu_vramci_ceska'!P7+'VY zahranici'!P7</f>
        <v>11</v>
      </c>
      <c r="AO7" s="29">
        <f>'VY vramci_mc'!Q7+'VY mimomc_vramci_prahy'!Q7+'VY mimoprahu_vramci_ceska'!Q7+'VY zahranici'!Q7</f>
        <v>4</v>
      </c>
      <c r="AP7" s="29">
        <f>'VY vramci_mc'!R7+'VY mimomc_vramci_prahy'!R7+'VY mimoprahu_vramci_ceska'!R7+'VY zahranici'!R7</f>
        <v>2</v>
      </c>
      <c r="AQ7" s="29">
        <f>'VY vramci_mc'!S7+'VY mimomc_vramci_prahy'!S7+'VY mimoprahu_vramci_ceska'!S7+'VY zahranici'!S7</f>
        <v>886</v>
      </c>
      <c r="AR7" s="29">
        <f>'VY vramci_mc'!T7+'VY mimomc_vramci_prahy'!T7+'VY mimoprahu_vramci_ceska'!T7+'VY zahranici'!T7</f>
        <v>295</v>
      </c>
      <c r="AS7" s="29">
        <f>'VY vramci_mc'!U7+'VY mimomc_vramci_prahy'!U7+'VY mimoprahu_vramci_ceska'!U7+'VY zahranici'!U7</f>
        <v>239</v>
      </c>
      <c r="AT7" s="29">
        <f>'VY vramci_mc'!V7+'VY mimomc_vramci_prahy'!V7+'VY mimoprahu_vramci_ceska'!V7+'VY zahranici'!V7</f>
        <v>24</v>
      </c>
      <c r="AU7" s="29">
        <f>'VY vramci_mc'!W7+'VY mimomc_vramci_prahy'!W7+'VY mimoprahu_vramci_ceska'!W7+'VY zahranici'!W7</f>
        <v>11</v>
      </c>
      <c r="AV7" s="29">
        <f>'VY vramci_mc'!X7+'VY mimomc_vramci_prahy'!X7+'VY mimoprahu_vramci_ceska'!X7+'VY zahranici'!X7</f>
        <v>750</v>
      </c>
      <c r="AW7" s="30">
        <f>'VY vramci_mc'!Y7+'VY mimomc_vramci_prahy'!Y7+'VY mimoprahu_vramci_ceska'!Y7+'VY zahranici'!Y7</f>
        <v>515</v>
      </c>
    </row>
    <row r="8" spans="2:49" x14ac:dyDescent="0.35">
      <c r="B8" s="45" t="str">
        <f>'VY vramci_mc'!B8</f>
        <v>Praha 5</v>
      </c>
      <c r="C8" s="15">
        <f>'VY vramci_mc'!Z8+'VY mimomc_vramci_prahy'!Z8+'VY mimoprahu_vramci_ceska'!Z8+'VY zahranici'!Z8</f>
        <v>23833</v>
      </c>
      <c r="D8" s="15">
        <f>F8+M8+O8</f>
        <v>2376</v>
      </c>
      <c r="E8" s="21">
        <f>D8/C8</f>
        <v>9.9693702009818322E-2</v>
      </c>
      <c r="F8" s="20">
        <f>AI8</f>
        <v>2066</v>
      </c>
      <c r="G8" s="21">
        <f>F8/C8</f>
        <v>8.668652708429489E-2</v>
      </c>
      <c r="H8" s="21">
        <f>'VY vramci_mc'!K8/F8</f>
        <v>0.67473378509196513</v>
      </c>
      <c r="I8" s="21">
        <f>'VY mimomc_vramci_prahy'!K8/F8</f>
        <v>0.27057115198451115</v>
      </c>
      <c r="J8" s="71">
        <f>M8+O8</f>
        <v>310</v>
      </c>
      <c r="K8" s="21">
        <f>('VY vramci_mc'!I8+'VY vramci_mc'!N8+'VY vramci_mc'!R8+'VY vramci_mc'!U8+'VY vramci_mc'!W8)/J8</f>
        <v>0.13225806451612904</v>
      </c>
      <c r="L8" s="21">
        <f>('VY mimomc_vramci_prahy'!I8+'VY mimomc_vramci_prahy'!N8+'VY mimomc_vramci_prahy'!R8+'VY mimomc_vramci_prahy'!U8+'VY mimomc_vramci_prahy'!W8)/J8</f>
        <v>0.74838709677419357</v>
      </c>
      <c r="M8" s="20">
        <f>AG8</f>
        <v>148</v>
      </c>
      <c r="N8" s="21">
        <f>M8/C8</f>
        <v>6.2098770612176394E-3</v>
      </c>
      <c r="O8" s="20">
        <f>AL8+AS8+AP8+AU8</f>
        <v>162</v>
      </c>
      <c r="P8" s="21">
        <f>O8/C8</f>
        <v>6.7972978643057944E-3</v>
      </c>
      <c r="Q8" s="15">
        <f>AA8+AB8+AC8+AJ8+AK8+AM8+AT8</f>
        <v>14678</v>
      </c>
      <c r="R8" s="21">
        <f>Q8/C8</f>
        <v>0.6158687534091386</v>
      </c>
      <c r="S8" s="15">
        <f>AN8+AO8+AQ8+AR8</f>
        <v>858</v>
      </c>
      <c r="T8" s="21">
        <f>S8/C8</f>
        <v>3.6000503503545507E-2</v>
      </c>
      <c r="U8" s="15">
        <f>AD8+AE8</f>
        <v>4903</v>
      </c>
      <c r="V8" s="24">
        <f>U8/C8</f>
        <v>0.20572315696723031</v>
      </c>
      <c r="W8" s="15">
        <f>AF8</f>
        <v>19</v>
      </c>
      <c r="X8" s="21">
        <f>W8/C8</f>
        <v>7.9721394704821043E-4</v>
      </c>
      <c r="Y8" s="15">
        <f>AH8+AV8+AW8</f>
        <v>999</v>
      </c>
      <c r="Z8" s="46">
        <f>Y8/C8</f>
        <v>4.1916670163219066E-2</v>
      </c>
      <c r="AA8" s="29">
        <f>'VY vramci_mc'!C8+'VY mimomc_vramci_prahy'!C8+'VY mimoprahu_vramci_ceska'!C8+'VY zahranici'!C8</f>
        <v>521</v>
      </c>
      <c r="AB8" s="29">
        <f>'VY vramci_mc'!D8+'VY mimomc_vramci_prahy'!D8+'VY mimoprahu_vramci_ceska'!D8+'VY zahranici'!D8</f>
        <v>72</v>
      </c>
      <c r="AC8" s="29">
        <f>'VY vramci_mc'!E8+'VY mimomc_vramci_prahy'!E8+'VY mimoprahu_vramci_ceska'!E8+'VY zahranici'!E8</f>
        <v>13738</v>
      </c>
      <c r="AD8" s="29">
        <f>'VY vramci_mc'!F8+'VY mimomc_vramci_prahy'!F8+'VY mimoprahu_vramci_ceska'!F8+'VY zahranici'!F8</f>
        <v>4355</v>
      </c>
      <c r="AE8" s="29">
        <f>'VY vramci_mc'!G8+'VY mimomc_vramci_prahy'!G8+'VY mimoprahu_vramci_ceska'!G8+'VY zahranici'!G8</f>
        <v>548</v>
      </c>
      <c r="AF8" s="29">
        <f>'VY vramci_mc'!H8+'VY mimomc_vramci_prahy'!H8+'VY mimoprahu_vramci_ceska'!H8+'VY zahranici'!H8</f>
        <v>19</v>
      </c>
      <c r="AG8" s="29">
        <f>'VY vramci_mc'!I8+'VY mimomc_vramci_prahy'!I8+'VY mimoprahu_vramci_ceska'!I8+'VY zahranici'!I8</f>
        <v>148</v>
      </c>
      <c r="AH8" s="29">
        <f>'VY vramci_mc'!J8+'VY mimomc_vramci_prahy'!J8+'VY mimoprahu_vramci_ceska'!J8+'VY zahranici'!J8</f>
        <v>73</v>
      </c>
      <c r="AI8" s="29">
        <f>'VY vramci_mc'!K8+'VY mimomc_vramci_prahy'!K8+'VY mimoprahu_vramci_ceska'!K8+'VY zahranici'!K8</f>
        <v>2066</v>
      </c>
      <c r="AJ8" s="29">
        <f>'VY vramci_mc'!L8+'VY mimomc_vramci_prahy'!L8+'VY mimoprahu_vramci_ceska'!L8+'VY zahranici'!L8</f>
        <v>19</v>
      </c>
      <c r="AK8" s="29">
        <f>'VY vramci_mc'!M8+'VY mimomc_vramci_prahy'!M8+'VY mimoprahu_vramci_ceska'!M8+'VY zahranici'!M8</f>
        <v>194</v>
      </c>
      <c r="AL8" s="29">
        <f>'VY vramci_mc'!N8+'VY mimomc_vramci_prahy'!N8+'VY mimoprahu_vramci_ceska'!N8+'VY zahranici'!N8</f>
        <v>13</v>
      </c>
      <c r="AM8" s="29">
        <f>'VY vramci_mc'!O8+'VY mimomc_vramci_prahy'!O8+'VY mimoprahu_vramci_ceska'!O8+'VY zahranici'!O8</f>
        <v>110</v>
      </c>
      <c r="AN8" s="29">
        <f>'VY vramci_mc'!P8+'VY mimomc_vramci_prahy'!P8+'VY mimoprahu_vramci_ceska'!P8+'VY zahranici'!P8</f>
        <v>9</v>
      </c>
      <c r="AO8" s="29">
        <f>'VY vramci_mc'!Q8+'VY mimomc_vramci_prahy'!Q8+'VY mimoprahu_vramci_ceska'!Q8+'VY zahranici'!Q8</f>
        <v>3</v>
      </c>
      <c r="AP8" s="29">
        <f>'VY vramci_mc'!R8+'VY mimomc_vramci_prahy'!R8+'VY mimoprahu_vramci_ceska'!R8+'VY zahranici'!R8</f>
        <v>0</v>
      </c>
      <c r="AQ8" s="29">
        <f>'VY vramci_mc'!S8+'VY mimomc_vramci_prahy'!S8+'VY mimoprahu_vramci_ceska'!S8+'VY zahranici'!S8</f>
        <v>610</v>
      </c>
      <c r="AR8" s="29">
        <f>'VY vramci_mc'!T8+'VY mimomc_vramci_prahy'!T8+'VY mimoprahu_vramci_ceska'!T8+'VY zahranici'!T8</f>
        <v>236</v>
      </c>
      <c r="AS8" s="29">
        <f>'VY vramci_mc'!U8+'VY mimomc_vramci_prahy'!U8+'VY mimoprahu_vramci_ceska'!U8+'VY zahranici'!U8</f>
        <v>142</v>
      </c>
      <c r="AT8" s="29">
        <f>'VY vramci_mc'!V8+'VY mimomc_vramci_prahy'!V8+'VY mimoprahu_vramci_ceska'!V8+'VY zahranici'!V8</f>
        <v>24</v>
      </c>
      <c r="AU8" s="29">
        <f>'VY vramci_mc'!W8+'VY mimomc_vramci_prahy'!W8+'VY mimoprahu_vramci_ceska'!W8+'VY zahranici'!W8</f>
        <v>7</v>
      </c>
      <c r="AV8" s="29">
        <f>'VY vramci_mc'!X8+'VY mimomc_vramci_prahy'!X8+'VY mimoprahu_vramci_ceska'!X8+'VY zahranici'!X8</f>
        <v>535</v>
      </c>
      <c r="AW8" s="30">
        <f>'VY vramci_mc'!Y8+'VY mimomc_vramci_prahy'!Y8+'VY mimoprahu_vramci_ceska'!Y8+'VY zahranici'!Y8</f>
        <v>391</v>
      </c>
    </row>
    <row r="9" spans="2:49" x14ac:dyDescent="0.35">
      <c r="B9" s="45" t="str">
        <f>'VY vramci_mc'!B9</f>
        <v>Praha 6</v>
      </c>
      <c r="C9" s="15">
        <f>'VY vramci_mc'!Z9+'VY mimomc_vramci_prahy'!Z9+'VY mimoprahu_vramci_ceska'!Z9+'VY zahranici'!Z9</f>
        <v>29526</v>
      </c>
      <c r="D9" s="15">
        <f>F9+M9+O9</f>
        <v>3840</v>
      </c>
      <c r="E9" s="21">
        <f>D9/C9</f>
        <v>0.13005486689697215</v>
      </c>
      <c r="F9" s="20">
        <f>AI9</f>
        <v>3370</v>
      </c>
      <c r="G9" s="21">
        <f>F9/C9</f>
        <v>0.11413669308406151</v>
      </c>
      <c r="H9" s="21">
        <f>'VY vramci_mc'!K9/F9</f>
        <v>0.74302670623145406</v>
      </c>
      <c r="I9" s="21">
        <f>'VY mimomc_vramci_prahy'!K9/F9</f>
        <v>0.19554896142433234</v>
      </c>
      <c r="J9" s="71">
        <f>M9+O9</f>
        <v>470</v>
      </c>
      <c r="K9" s="21">
        <f>('VY vramci_mc'!I9+'VY vramci_mc'!N9+'VY vramci_mc'!R9+'VY vramci_mc'!U9+'VY vramci_mc'!W9)/J9</f>
        <v>0.18936170212765957</v>
      </c>
      <c r="L9" s="21">
        <f>('VY mimomc_vramci_prahy'!I9+'VY mimomc_vramci_prahy'!N9+'VY mimomc_vramci_prahy'!R9+'VY mimomc_vramci_prahy'!U9+'VY mimomc_vramci_prahy'!W9)/J9</f>
        <v>0.68085106382978722</v>
      </c>
      <c r="M9" s="20">
        <f>AG9</f>
        <v>219</v>
      </c>
      <c r="N9" s="21">
        <f>M9/C9</f>
        <v>7.4171916277179437E-3</v>
      </c>
      <c r="O9" s="20">
        <f>AL9+AS9+AP9+AU9</f>
        <v>251</v>
      </c>
      <c r="P9" s="21">
        <f>O9/C9</f>
        <v>8.5009821851927108E-3</v>
      </c>
      <c r="Q9" s="15">
        <f>AA9+AB9+AC9+AJ9+AK9+AM9+AT9</f>
        <v>17666</v>
      </c>
      <c r="R9" s="21">
        <f>Q9/C9</f>
        <v>0.59832012463591411</v>
      </c>
      <c r="S9" s="15">
        <f>AN9+AO9+AQ9+AR9</f>
        <v>912</v>
      </c>
      <c r="T9" s="21">
        <f>S9/C9</f>
        <v>3.0888030888030889E-2</v>
      </c>
      <c r="U9" s="15">
        <f>AD9+AE9</f>
        <v>5722</v>
      </c>
      <c r="V9" s="24">
        <f>U9/C9</f>
        <v>0.19379529905845697</v>
      </c>
      <c r="W9" s="15">
        <f>AF9</f>
        <v>27</v>
      </c>
      <c r="X9" s="21">
        <f>W9/C9</f>
        <v>9.1444828286933548E-4</v>
      </c>
      <c r="Y9" s="15">
        <f>AH9+AV9+AW9</f>
        <v>1359</v>
      </c>
      <c r="Z9" s="46">
        <f>Y9/C9</f>
        <v>4.6027230237756553E-2</v>
      </c>
      <c r="AA9" s="29">
        <f>'VY vramci_mc'!C9+'VY mimomc_vramci_prahy'!C9+'VY mimoprahu_vramci_ceska'!C9+'VY zahranici'!C9</f>
        <v>707</v>
      </c>
      <c r="AB9" s="29">
        <f>'VY vramci_mc'!D9+'VY mimomc_vramci_prahy'!D9+'VY mimoprahu_vramci_ceska'!D9+'VY zahranici'!D9</f>
        <v>114</v>
      </c>
      <c r="AC9" s="29">
        <f>'VY vramci_mc'!E9+'VY mimomc_vramci_prahy'!E9+'VY mimoprahu_vramci_ceska'!E9+'VY zahranici'!E9</f>
        <v>16382</v>
      </c>
      <c r="AD9" s="29">
        <f>'VY vramci_mc'!F9+'VY mimomc_vramci_prahy'!F9+'VY mimoprahu_vramci_ceska'!F9+'VY zahranici'!F9</f>
        <v>5002</v>
      </c>
      <c r="AE9" s="29">
        <f>'VY vramci_mc'!G9+'VY mimomc_vramci_prahy'!G9+'VY mimoprahu_vramci_ceska'!G9+'VY zahranici'!G9</f>
        <v>720</v>
      </c>
      <c r="AF9" s="29">
        <f>'VY vramci_mc'!H9+'VY mimomc_vramci_prahy'!H9+'VY mimoprahu_vramci_ceska'!H9+'VY zahranici'!H9</f>
        <v>27</v>
      </c>
      <c r="AG9" s="29">
        <f>'VY vramci_mc'!I9+'VY mimomc_vramci_prahy'!I9+'VY mimoprahu_vramci_ceska'!I9+'VY zahranici'!I9</f>
        <v>219</v>
      </c>
      <c r="AH9" s="29">
        <f>'VY vramci_mc'!J9+'VY mimomc_vramci_prahy'!J9+'VY mimoprahu_vramci_ceska'!J9+'VY zahranici'!J9</f>
        <v>87</v>
      </c>
      <c r="AI9" s="29">
        <f>'VY vramci_mc'!K9+'VY mimomc_vramci_prahy'!K9+'VY mimoprahu_vramci_ceska'!K9+'VY zahranici'!K9</f>
        <v>3370</v>
      </c>
      <c r="AJ9" s="29">
        <f>'VY vramci_mc'!L9+'VY mimomc_vramci_prahy'!L9+'VY mimoprahu_vramci_ceska'!L9+'VY zahranici'!L9</f>
        <v>26</v>
      </c>
      <c r="AK9" s="29">
        <f>'VY vramci_mc'!M9+'VY mimomc_vramci_prahy'!M9+'VY mimoprahu_vramci_ceska'!M9+'VY zahranici'!M9</f>
        <v>208</v>
      </c>
      <c r="AL9" s="29">
        <f>'VY vramci_mc'!N9+'VY mimomc_vramci_prahy'!N9+'VY mimoprahu_vramci_ceska'!N9+'VY zahranici'!N9</f>
        <v>7</v>
      </c>
      <c r="AM9" s="29">
        <f>'VY vramci_mc'!O9+'VY mimomc_vramci_prahy'!O9+'VY mimoprahu_vramci_ceska'!O9+'VY zahranici'!O9</f>
        <v>192</v>
      </c>
      <c r="AN9" s="29">
        <f>'VY vramci_mc'!P9+'VY mimomc_vramci_prahy'!P9+'VY mimoprahu_vramci_ceska'!P9+'VY zahranici'!P9</f>
        <v>7</v>
      </c>
      <c r="AO9" s="29">
        <f>'VY vramci_mc'!Q9+'VY mimomc_vramci_prahy'!Q9+'VY mimoprahu_vramci_ceska'!Q9+'VY zahranici'!Q9</f>
        <v>2</v>
      </c>
      <c r="AP9" s="29">
        <f>'VY vramci_mc'!R9+'VY mimomc_vramci_prahy'!R9+'VY mimoprahu_vramci_ceska'!R9+'VY zahranici'!R9</f>
        <v>4</v>
      </c>
      <c r="AQ9" s="29">
        <f>'VY vramci_mc'!S9+'VY mimomc_vramci_prahy'!S9+'VY mimoprahu_vramci_ceska'!S9+'VY zahranici'!S9</f>
        <v>688</v>
      </c>
      <c r="AR9" s="29">
        <f>'VY vramci_mc'!T9+'VY mimomc_vramci_prahy'!T9+'VY mimoprahu_vramci_ceska'!T9+'VY zahranici'!T9</f>
        <v>215</v>
      </c>
      <c r="AS9" s="29">
        <f>'VY vramci_mc'!U9+'VY mimomc_vramci_prahy'!U9+'VY mimoprahu_vramci_ceska'!U9+'VY zahranici'!U9</f>
        <v>227</v>
      </c>
      <c r="AT9" s="29">
        <f>'VY vramci_mc'!V9+'VY mimomc_vramci_prahy'!V9+'VY mimoprahu_vramci_ceska'!V9+'VY zahranici'!V9</f>
        <v>37</v>
      </c>
      <c r="AU9" s="29">
        <f>'VY vramci_mc'!W9+'VY mimomc_vramci_prahy'!W9+'VY mimoprahu_vramci_ceska'!W9+'VY zahranici'!W9</f>
        <v>13</v>
      </c>
      <c r="AV9" s="29">
        <f>'VY vramci_mc'!X9+'VY mimomc_vramci_prahy'!X9+'VY mimoprahu_vramci_ceska'!X9+'VY zahranici'!X9</f>
        <v>697</v>
      </c>
      <c r="AW9" s="30">
        <f>'VY vramci_mc'!Y9+'VY mimomc_vramci_prahy'!Y9+'VY mimoprahu_vramci_ceska'!Y9+'VY zahranici'!Y9</f>
        <v>575</v>
      </c>
    </row>
    <row r="10" spans="2:49" x14ac:dyDescent="0.35">
      <c r="B10" s="45" t="str">
        <f>'VY vramci_mc'!B10</f>
        <v>Praha 7</v>
      </c>
      <c r="C10" s="15">
        <f>'VY vramci_mc'!Z10+'VY mimomc_vramci_prahy'!Z10+'VY mimoprahu_vramci_ceska'!Z10+'VY zahranici'!Z10</f>
        <v>10936</v>
      </c>
      <c r="D10" s="15">
        <f>F10+M10+O10</f>
        <v>1407</v>
      </c>
      <c r="E10" s="21">
        <f>D10/C10</f>
        <v>0.12865764447695685</v>
      </c>
      <c r="F10" s="20">
        <f>AI10</f>
        <v>1171</v>
      </c>
      <c r="G10" s="21">
        <f>F10/C10</f>
        <v>0.10707754206291148</v>
      </c>
      <c r="H10" s="21">
        <f>'VY vramci_mc'!K10/F10</f>
        <v>0.6490179333902647</v>
      </c>
      <c r="I10" s="21">
        <f>'VY mimomc_vramci_prahy'!K10/F10</f>
        <v>0.30401366353543979</v>
      </c>
      <c r="J10" s="71">
        <f>M10+O10</f>
        <v>236</v>
      </c>
      <c r="K10" s="21">
        <f>('VY vramci_mc'!I10+'VY vramci_mc'!N10+'VY vramci_mc'!R10+'VY vramci_mc'!U10+'VY vramci_mc'!W10)/J10</f>
        <v>8.050847457627118E-2</v>
      </c>
      <c r="L10" s="21">
        <f>('VY mimomc_vramci_prahy'!I10+'VY mimomc_vramci_prahy'!N10+'VY mimomc_vramci_prahy'!R10+'VY mimomc_vramci_prahy'!U10+'VY mimomc_vramci_prahy'!W10)/J10</f>
        <v>0.80932203389830504</v>
      </c>
      <c r="M10" s="20">
        <f>AG10</f>
        <v>106</v>
      </c>
      <c r="N10" s="21">
        <f>M10/C10</f>
        <v>9.6927578639356259E-3</v>
      </c>
      <c r="O10" s="20">
        <f>AL10+AS10+AP10+AU10</f>
        <v>130</v>
      </c>
      <c r="P10" s="21">
        <f>O10/C10</f>
        <v>1.188734455010973E-2</v>
      </c>
      <c r="Q10" s="15">
        <f>AA10+AB10+AC10+AJ10+AK10+AM10+AT10</f>
        <v>7099</v>
      </c>
      <c r="R10" s="21">
        <f>Q10/C10</f>
        <v>0.64914045354791516</v>
      </c>
      <c r="S10" s="15">
        <f>AN10+AO10+AQ10+AR10</f>
        <v>352</v>
      </c>
      <c r="T10" s="21">
        <f>S10/C10</f>
        <v>3.2187271397220191E-2</v>
      </c>
      <c r="U10" s="15">
        <f>AD10+AE10</f>
        <v>1640</v>
      </c>
      <c r="V10" s="24">
        <f>U10/C10</f>
        <v>0.14996342355523043</v>
      </c>
      <c r="W10" s="15">
        <f>AF10</f>
        <v>10</v>
      </c>
      <c r="X10" s="21">
        <f>W10/C10</f>
        <v>9.1441111923920993E-4</v>
      </c>
      <c r="Y10" s="15">
        <f>AH10+AV10+AW10</f>
        <v>428</v>
      </c>
      <c r="Z10" s="46">
        <f>Y10/C10</f>
        <v>3.9136795903438187E-2</v>
      </c>
      <c r="AA10" s="29">
        <f>'VY vramci_mc'!C10+'VY mimomc_vramci_prahy'!C10+'VY mimoprahu_vramci_ceska'!C10+'VY zahranici'!C10</f>
        <v>175</v>
      </c>
      <c r="AB10" s="29">
        <f>'VY vramci_mc'!D10+'VY mimomc_vramci_prahy'!D10+'VY mimoprahu_vramci_ceska'!D10+'VY zahranici'!D10</f>
        <v>51</v>
      </c>
      <c r="AC10" s="29">
        <f>'VY vramci_mc'!E10+'VY mimomc_vramci_prahy'!E10+'VY mimoprahu_vramci_ceska'!E10+'VY zahranici'!E10</f>
        <v>6706</v>
      </c>
      <c r="AD10" s="29">
        <f>'VY vramci_mc'!F10+'VY mimomc_vramci_prahy'!F10+'VY mimoprahu_vramci_ceska'!F10+'VY zahranici'!F10</f>
        <v>1487</v>
      </c>
      <c r="AE10" s="29">
        <f>'VY vramci_mc'!G10+'VY mimomc_vramci_prahy'!G10+'VY mimoprahu_vramci_ceska'!G10+'VY zahranici'!G10</f>
        <v>153</v>
      </c>
      <c r="AF10" s="29">
        <f>'VY vramci_mc'!H10+'VY mimomc_vramci_prahy'!H10+'VY mimoprahu_vramci_ceska'!H10+'VY zahranici'!H10</f>
        <v>10</v>
      </c>
      <c r="AG10" s="29">
        <f>'VY vramci_mc'!I10+'VY mimomc_vramci_prahy'!I10+'VY mimoprahu_vramci_ceska'!I10+'VY zahranici'!I10</f>
        <v>106</v>
      </c>
      <c r="AH10" s="29">
        <f>'VY vramci_mc'!J10+'VY mimomc_vramci_prahy'!J10+'VY mimoprahu_vramci_ceska'!J10+'VY zahranici'!J10</f>
        <v>35</v>
      </c>
      <c r="AI10" s="29">
        <f>'VY vramci_mc'!K10+'VY mimomc_vramci_prahy'!K10+'VY mimoprahu_vramci_ceska'!K10+'VY zahranici'!K10</f>
        <v>1171</v>
      </c>
      <c r="AJ10" s="29">
        <f>'VY vramci_mc'!L10+'VY mimomc_vramci_prahy'!L10+'VY mimoprahu_vramci_ceska'!L10+'VY zahranici'!L10</f>
        <v>8</v>
      </c>
      <c r="AK10" s="29">
        <f>'VY vramci_mc'!M10+'VY mimomc_vramci_prahy'!M10+'VY mimoprahu_vramci_ceska'!M10+'VY zahranici'!M10</f>
        <v>84</v>
      </c>
      <c r="AL10" s="29">
        <f>'VY vramci_mc'!N10+'VY mimomc_vramci_prahy'!N10+'VY mimoprahu_vramci_ceska'!N10+'VY zahranici'!N10</f>
        <v>2</v>
      </c>
      <c r="AM10" s="29">
        <f>'VY vramci_mc'!O10+'VY mimomc_vramci_prahy'!O10+'VY mimoprahu_vramci_ceska'!O10+'VY zahranici'!O10</f>
        <v>65</v>
      </c>
      <c r="AN10" s="29">
        <f>'VY vramci_mc'!P10+'VY mimomc_vramci_prahy'!P10+'VY mimoprahu_vramci_ceska'!P10+'VY zahranici'!P10</f>
        <v>3</v>
      </c>
      <c r="AO10" s="29">
        <f>'VY vramci_mc'!Q10+'VY mimomc_vramci_prahy'!Q10+'VY mimoprahu_vramci_ceska'!Q10+'VY zahranici'!Q10</f>
        <v>2</v>
      </c>
      <c r="AP10" s="29">
        <f>'VY vramci_mc'!R10+'VY mimomc_vramci_prahy'!R10+'VY mimoprahu_vramci_ceska'!R10+'VY zahranici'!R10</f>
        <v>1</v>
      </c>
      <c r="AQ10" s="29">
        <f>'VY vramci_mc'!S10+'VY mimomc_vramci_prahy'!S10+'VY mimoprahu_vramci_ceska'!S10+'VY zahranici'!S10</f>
        <v>270</v>
      </c>
      <c r="AR10" s="29">
        <f>'VY vramci_mc'!T10+'VY mimomc_vramci_prahy'!T10+'VY mimoprahu_vramci_ceska'!T10+'VY zahranici'!T10</f>
        <v>77</v>
      </c>
      <c r="AS10" s="29">
        <f>'VY vramci_mc'!U10+'VY mimomc_vramci_prahy'!U10+'VY mimoprahu_vramci_ceska'!U10+'VY zahranici'!U10</f>
        <v>115</v>
      </c>
      <c r="AT10" s="29">
        <f>'VY vramci_mc'!V10+'VY mimomc_vramci_prahy'!V10+'VY mimoprahu_vramci_ceska'!V10+'VY zahranici'!V10</f>
        <v>10</v>
      </c>
      <c r="AU10" s="29">
        <f>'VY vramci_mc'!W10+'VY mimomc_vramci_prahy'!W10+'VY mimoprahu_vramci_ceska'!W10+'VY zahranici'!W10</f>
        <v>12</v>
      </c>
      <c r="AV10" s="29">
        <f>'VY vramci_mc'!X10+'VY mimomc_vramci_prahy'!X10+'VY mimoprahu_vramci_ceska'!X10+'VY zahranici'!X10</f>
        <v>198</v>
      </c>
      <c r="AW10" s="30">
        <f>'VY vramci_mc'!Y10+'VY mimomc_vramci_prahy'!Y10+'VY mimoprahu_vramci_ceska'!Y10+'VY zahranici'!Y10</f>
        <v>195</v>
      </c>
    </row>
    <row r="11" spans="2:49" x14ac:dyDescent="0.35">
      <c r="B11" s="45" t="str">
        <f>'VY vramci_mc'!B11</f>
        <v>Praha 8</v>
      </c>
      <c r="C11" s="15">
        <f>'VY vramci_mc'!Z11+'VY mimomc_vramci_prahy'!Z11+'VY mimoprahu_vramci_ceska'!Z11+'VY zahranici'!Z11</f>
        <v>28330</v>
      </c>
      <c r="D11" s="15">
        <f>F11+M11+O11</f>
        <v>3010</v>
      </c>
      <c r="E11" s="21">
        <f>D11/C11</f>
        <v>0.10624779385810096</v>
      </c>
      <c r="F11" s="20">
        <f>AI11</f>
        <v>2660</v>
      </c>
      <c r="G11" s="21">
        <f>F11/C11</f>
        <v>9.3893399223438048E-2</v>
      </c>
      <c r="H11" s="21">
        <f>'VY vramci_mc'!K11/F11</f>
        <v>0.74436090225563911</v>
      </c>
      <c r="I11" s="21">
        <f>'VY mimomc_vramci_prahy'!K11/F11</f>
        <v>0.2093984962406015</v>
      </c>
      <c r="J11" s="71">
        <f>M11+O11</f>
        <v>350</v>
      </c>
      <c r="K11" s="21">
        <f>('VY vramci_mc'!I11+'VY vramci_mc'!N11+'VY vramci_mc'!R11+'VY vramci_mc'!U11+'VY vramci_mc'!W11)/J11</f>
        <v>0.18285714285714286</v>
      </c>
      <c r="L11" s="21">
        <f>('VY mimomc_vramci_prahy'!I11+'VY mimomc_vramci_prahy'!N11+'VY mimomc_vramci_prahy'!R11+'VY mimomc_vramci_prahy'!U11+'VY mimomc_vramci_prahy'!W11)/J11</f>
        <v>0.71714285714285719</v>
      </c>
      <c r="M11" s="20">
        <f>AG11</f>
        <v>154</v>
      </c>
      <c r="N11" s="21">
        <f>M11/C11</f>
        <v>5.4359336392516763E-3</v>
      </c>
      <c r="O11" s="20">
        <f>AL11+AS11+AP11+AU11</f>
        <v>196</v>
      </c>
      <c r="P11" s="21">
        <f>O11/C11</f>
        <v>6.9184609954112252E-3</v>
      </c>
      <c r="Q11" s="15">
        <f>AA11+AB11+AC11+AJ11+AK11+AM11+AT11</f>
        <v>18191</v>
      </c>
      <c r="R11" s="21">
        <f>Q11/C11</f>
        <v>0.64211083656900814</v>
      </c>
      <c r="S11" s="15">
        <f>AN11+AO11+AQ11+AR11</f>
        <v>932</v>
      </c>
      <c r="T11" s="21">
        <f>S11/C11</f>
        <v>3.289798799858807E-2</v>
      </c>
      <c r="U11" s="15">
        <f>AD11+AE11</f>
        <v>5138</v>
      </c>
      <c r="V11" s="24">
        <f>U11/C11</f>
        <v>0.1813625132368514</v>
      </c>
      <c r="W11" s="15">
        <f>AF11</f>
        <v>18</v>
      </c>
      <c r="X11" s="21">
        <f>W11/C11</f>
        <v>6.3536886692552061E-4</v>
      </c>
      <c r="Y11" s="15">
        <f>AH11+AV11+AW11</f>
        <v>1041</v>
      </c>
      <c r="Z11" s="46">
        <f>Y11/C11</f>
        <v>3.6745499470525946E-2</v>
      </c>
      <c r="AA11" s="29">
        <f>'VY vramci_mc'!C11+'VY mimomc_vramci_prahy'!C11+'VY mimoprahu_vramci_ceska'!C11+'VY zahranici'!C11</f>
        <v>661</v>
      </c>
      <c r="AB11" s="29">
        <f>'VY vramci_mc'!D11+'VY mimomc_vramci_prahy'!D11+'VY mimoprahu_vramci_ceska'!D11+'VY zahranici'!D11</f>
        <v>78</v>
      </c>
      <c r="AC11" s="29">
        <f>'VY vramci_mc'!E11+'VY mimomc_vramci_prahy'!E11+'VY mimoprahu_vramci_ceska'!E11+'VY zahranici'!E11</f>
        <v>17045</v>
      </c>
      <c r="AD11" s="29">
        <f>'VY vramci_mc'!F11+'VY mimomc_vramci_prahy'!F11+'VY mimoprahu_vramci_ceska'!F11+'VY zahranici'!F11</f>
        <v>4620</v>
      </c>
      <c r="AE11" s="29">
        <f>'VY vramci_mc'!G11+'VY mimomc_vramci_prahy'!G11+'VY mimoprahu_vramci_ceska'!G11+'VY zahranici'!G11</f>
        <v>518</v>
      </c>
      <c r="AF11" s="29">
        <f>'VY vramci_mc'!H11+'VY mimomc_vramci_prahy'!H11+'VY mimoprahu_vramci_ceska'!H11+'VY zahranici'!H11</f>
        <v>18</v>
      </c>
      <c r="AG11" s="29">
        <f>'VY vramci_mc'!I11+'VY mimomc_vramci_prahy'!I11+'VY mimoprahu_vramci_ceska'!I11+'VY zahranici'!I11</f>
        <v>154</v>
      </c>
      <c r="AH11" s="29">
        <f>'VY vramci_mc'!J11+'VY mimomc_vramci_prahy'!J11+'VY mimoprahu_vramci_ceska'!J11+'VY zahranici'!J11</f>
        <v>55</v>
      </c>
      <c r="AI11" s="29">
        <f>'VY vramci_mc'!K11+'VY mimomc_vramci_prahy'!K11+'VY mimoprahu_vramci_ceska'!K11+'VY zahranici'!K11</f>
        <v>2660</v>
      </c>
      <c r="AJ11" s="29">
        <f>'VY vramci_mc'!L11+'VY mimomc_vramci_prahy'!L11+'VY mimoprahu_vramci_ceska'!L11+'VY zahranici'!L11</f>
        <v>14</v>
      </c>
      <c r="AK11" s="29">
        <f>'VY vramci_mc'!M11+'VY mimomc_vramci_prahy'!M11+'VY mimoprahu_vramci_ceska'!M11+'VY zahranici'!M11</f>
        <v>239</v>
      </c>
      <c r="AL11" s="29">
        <f>'VY vramci_mc'!N11+'VY mimomc_vramci_prahy'!N11+'VY mimoprahu_vramci_ceska'!N11+'VY zahranici'!N11</f>
        <v>10</v>
      </c>
      <c r="AM11" s="29">
        <f>'VY vramci_mc'!O11+'VY mimomc_vramci_prahy'!O11+'VY mimoprahu_vramci_ceska'!O11+'VY zahranici'!O11</f>
        <v>137</v>
      </c>
      <c r="AN11" s="29">
        <f>'VY vramci_mc'!P11+'VY mimomc_vramci_prahy'!P11+'VY mimoprahu_vramci_ceska'!P11+'VY zahranici'!P11</f>
        <v>5</v>
      </c>
      <c r="AO11" s="29">
        <f>'VY vramci_mc'!Q11+'VY mimomc_vramci_prahy'!Q11+'VY mimoprahu_vramci_ceska'!Q11+'VY zahranici'!Q11</f>
        <v>1</v>
      </c>
      <c r="AP11" s="29">
        <f>'VY vramci_mc'!R11+'VY mimomc_vramci_prahy'!R11+'VY mimoprahu_vramci_ceska'!R11+'VY zahranici'!R11</f>
        <v>1</v>
      </c>
      <c r="AQ11" s="29">
        <f>'VY vramci_mc'!S11+'VY mimomc_vramci_prahy'!S11+'VY mimoprahu_vramci_ceska'!S11+'VY zahranici'!S11</f>
        <v>743</v>
      </c>
      <c r="AR11" s="29">
        <f>'VY vramci_mc'!T11+'VY mimomc_vramci_prahy'!T11+'VY mimoprahu_vramci_ceska'!T11+'VY zahranici'!T11</f>
        <v>183</v>
      </c>
      <c r="AS11" s="29">
        <f>'VY vramci_mc'!U11+'VY mimomc_vramci_prahy'!U11+'VY mimoprahu_vramci_ceska'!U11+'VY zahranici'!U11</f>
        <v>175</v>
      </c>
      <c r="AT11" s="29">
        <f>'VY vramci_mc'!V11+'VY mimomc_vramci_prahy'!V11+'VY mimoprahu_vramci_ceska'!V11+'VY zahranici'!V11</f>
        <v>17</v>
      </c>
      <c r="AU11" s="29">
        <f>'VY vramci_mc'!W11+'VY mimomc_vramci_prahy'!W11+'VY mimoprahu_vramci_ceska'!W11+'VY zahranici'!W11</f>
        <v>10</v>
      </c>
      <c r="AV11" s="29">
        <f>'VY vramci_mc'!X11+'VY mimomc_vramci_prahy'!X11+'VY mimoprahu_vramci_ceska'!X11+'VY zahranici'!X11</f>
        <v>568</v>
      </c>
      <c r="AW11" s="30">
        <f>'VY vramci_mc'!Y11+'VY mimomc_vramci_prahy'!Y11+'VY mimoprahu_vramci_ceska'!Y11+'VY zahranici'!Y11</f>
        <v>418</v>
      </c>
    </row>
    <row r="12" spans="2:49" x14ac:dyDescent="0.35">
      <c r="B12" s="45" t="str">
        <f>'VY vramci_mc'!B12</f>
        <v>Praha 9</v>
      </c>
      <c r="C12" s="15">
        <f>'VY vramci_mc'!Z12+'VY mimomc_vramci_prahy'!Z12+'VY mimoprahu_vramci_ceska'!Z12+'VY zahranici'!Z12</f>
        <v>15270</v>
      </c>
      <c r="D12" s="15">
        <f>F12+M12+O12</f>
        <v>1454</v>
      </c>
      <c r="E12" s="21">
        <f>D12/C12</f>
        <v>9.5219384413883432E-2</v>
      </c>
      <c r="F12" s="20">
        <f>AI12</f>
        <v>1299</v>
      </c>
      <c r="G12" s="21">
        <f>F12/C12</f>
        <v>8.5068762278978388E-2</v>
      </c>
      <c r="H12" s="21">
        <f>'VY vramci_mc'!K12/F12</f>
        <v>0.76674364896073899</v>
      </c>
      <c r="I12" s="21">
        <f>'VY mimomc_vramci_prahy'!K12/F12</f>
        <v>0.18090839107005388</v>
      </c>
      <c r="J12" s="71">
        <f>M12+O12</f>
        <v>155</v>
      </c>
      <c r="K12" s="21">
        <f>('VY vramci_mc'!I12+'VY vramci_mc'!N12+'VY vramci_mc'!R12+'VY vramci_mc'!U12+'VY vramci_mc'!W12)/J12</f>
        <v>8.387096774193549E-2</v>
      </c>
      <c r="L12" s="21">
        <f>('VY mimomc_vramci_prahy'!I12+'VY mimomc_vramci_prahy'!N12+'VY mimomc_vramci_prahy'!R12+'VY mimomc_vramci_prahy'!U12+'VY mimomc_vramci_prahy'!W12)/J12</f>
        <v>0.77419354838709675</v>
      </c>
      <c r="M12" s="20">
        <f>AG12</f>
        <v>64</v>
      </c>
      <c r="N12" s="21">
        <f>M12/C12</f>
        <v>4.1912246234446626E-3</v>
      </c>
      <c r="O12" s="20">
        <f>AL12+AS12+AP12+AU12</f>
        <v>91</v>
      </c>
      <c r="P12" s="21">
        <f>O12/C12</f>
        <v>5.9593975114603801E-3</v>
      </c>
      <c r="Q12" s="15">
        <f>AA12+AB12+AC12+AJ12+AK12+AM12+AT12</f>
        <v>9680</v>
      </c>
      <c r="R12" s="21">
        <f>Q12/C12</f>
        <v>0.63392272429600527</v>
      </c>
      <c r="S12" s="15">
        <f>AN12+AO12+AQ12+AR12</f>
        <v>531</v>
      </c>
      <c r="T12" s="21">
        <f>S12/C12</f>
        <v>3.4774066797642438E-2</v>
      </c>
      <c r="U12" s="15">
        <f>AD12+AE12</f>
        <v>3009</v>
      </c>
      <c r="V12" s="24">
        <f>U12/C12</f>
        <v>0.19705304518664046</v>
      </c>
      <c r="W12" s="15">
        <f>AF12</f>
        <v>12</v>
      </c>
      <c r="X12" s="21">
        <f>W12/C12</f>
        <v>7.8585461689587423E-4</v>
      </c>
      <c r="Y12" s="15">
        <f>AH12+AV12+AW12</f>
        <v>584</v>
      </c>
      <c r="Z12" s="46">
        <f>Y12/C12</f>
        <v>3.8244924688932549E-2</v>
      </c>
      <c r="AA12" s="29">
        <f>'VY vramci_mc'!C12+'VY mimomc_vramci_prahy'!C12+'VY mimoprahu_vramci_ceska'!C12+'VY zahranici'!C12</f>
        <v>411</v>
      </c>
      <c r="AB12" s="29">
        <f>'VY vramci_mc'!D12+'VY mimomc_vramci_prahy'!D12+'VY mimoprahu_vramci_ceska'!D12+'VY zahranici'!D12</f>
        <v>57</v>
      </c>
      <c r="AC12" s="29">
        <f>'VY vramci_mc'!E12+'VY mimomc_vramci_prahy'!E12+'VY mimoprahu_vramci_ceska'!E12+'VY zahranici'!E12</f>
        <v>8945</v>
      </c>
      <c r="AD12" s="29">
        <f>'VY vramci_mc'!F12+'VY mimomc_vramci_prahy'!F12+'VY mimoprahu_vramci_ceska'!F12+'VY zahranici'!F12</f>
        <v>2727</v>
      </c>
      <c r="AE12" s="29">
        <f>'VY vramci_mc'!G12+'VY mimomc_vramci_prahy'!G12+'VY mimoprahu_vramci_ceska'!G12+'VY zahranici'!G12</f>
        <v>282</v>
      </c>
      <c r="AF12" s="29">
        <f>'VY vramci_mc'!H12+'VY mimomc_vramci_prahy'!H12+'VY mimoprahu_vramci_ceska'!H12+'VY zahranici'!H12</f>
        <v>12</v>
      </c>
      <c r="AG12" s="29">
        <f>'VY vramci_mc'!I12+'VY mimomc_vramci_prahy'!I12+'VY mimoprahu_vramci_ceska'!I12+'VY zahranici'!I12</f>
        <v>64</v>
      </c>
      <c r="AH12" s="29">
        <f>'VY vramci_mc'!J12+'VY mimomc_vramci_prahy'!J12+'VY mimoprahu_vramci_ceska'!J12+'VY zahranici'!J12</f>
        <v>40</v>
      </c>
      <c r="AI12" s="29">
        <f>'VY vramci_mc'!K12+'VY mimomc_vramci_prahy'!K12+'VY mimoprahu_vramci_ceska'!K12+'VY zahranici'!K12</f>
        <v>1299</v>
      </c>
      <c r="AJ12" s="29">
        <f>'VY vramci_mc'!L12+'VY mimomc_vramci_prahy'!L12+'VY mimoprahu_vramci_ceska'!L12+'VY zahranici'!L12</f>
        <v>11</v>
      </c>
      <c r="AK12" s="29">
        <f>'VY vramci_mc'!M12+'VY mimomc_vramci_prahy'!M12+'VY mimoprahu_vramci_ceska'!M12+'VY zahranici'!M12</f>
        <v>149</v>
      </c>
      <c r="AL12" s="29">
        <f>'VY vramci_mc'!N12+'VY mimomc_vramci_prahy'!N12+'VY mimoprahu_vramci_ceska'!N12+'VY zahranici'!N12</f>
        <v>2</v>
      </c>
      <c r="AM12" s="29">
        <f>'VY vramci_mc'!O12+'VY mimomc_vramci_prahy'!O12+'VY mimoprahu_vramci_ceska'!O12+'VY zahranici'!O12</f>
        <v>95</v>
      </c>
      <c r="AN12" s="29">
        <f>'VY vramci_mc'!P12+'VY mimomc_vramci_prahy'!P12+'VY mimoprahu_vramci_ceska'!P12+'VY zahranici'!P12</f>
        <v>5</v>
      </c>
      <c r="AO12" s="29">
        <f>'VY vramci_mc'!Q12+'VY mimomc_vramci_prahy'!Q12+'VY mimoprahu_vramci_ceska'!Q12+'VY zahranici'!Q12</f>
        <v>3</v>
      </c>
      <c r="AP12" s="29">
        <f>'VY vramci_mc'!R12+'VY mimomc_vramci_prahy'!R12+'VY mimoprahu_vramci_ceska'!R12+'VY zahranici'!R12</f>
        <v>1</v>
      </c>
      <c r="AQ12" s="29">
        <f>'VY vramci_mc'!S12+'VY mimomc_vramci_prahy'!S12+'VY mimoprahu_vramci_ceska'!S12+'VY zahranici'!S12</f>
        <v>385</v>
      </c>
      <c r="AR12" s="29">
        <f>'VY vramci_mc'!T12+'VY mimomc_vramci_prahy'!T12+'VY mimoprahu_vramci_ceska'!T12+'VY zahranici'!T12</f>
        <v>138</v>
      </c>
      <c r="AS12" s="29">
        <f>'VY vramci_mc'!U12+'VY mimomc_vramci_prahy'!U12+'VY mimoprahu_vramci_ceska'!U12+'VY zahranici'!U12</f>
        <v>78</v>
      </c>
      <c r="AT12" s="29">
        <f>'VY vramci_mc'!V12+'VY mimomc_vramci_prahy'!V12+'VY mimoprahu_vramci_ceska'!V12+'VY zahranici'!V12</f>
        <v>12</v>
      </c>
      <c r="AU12" s="29">
        <f>'VY vramci_mc'!W12+'VY mimomc_vramci_prahy'!W12+'VY mimoprahu_vramci_ceska'!W12+'VY zahranici'!W12</f>
        <v>10</v>
      </c>
      <c r="AV12" s="29">
        <f>'VY vramci_mc'!X12+'VY mimomc_vramci_prahy'!X12+'VY mimoprahu_vramci_ceska'!X12+'VY zahranici'!X12</f>
        <v>323</v>
      </c>
      <c r="AW12" s="30">
        <f>'VY vramci_mc'!Y12+'VY mimomc_vramci_prahy'!Y12+'VY mimoprahu_vramci_ceska'!Y12+'VY zahranici'!Y12</f>
        <v>221</v>
      </c>
    </row>
    <row r="13" spans="2:49" x14ac:dyDescent="0.35">
      <c r="B13" s="45" t="str">
        <f>'VY vramci_mc'!B13</f>
        <v>Praha10</v>
      </c>
      <c r="C13" s="15">
        <f>'VY vramci_mc'!Z13+'VY mimomc_vramci_prahy'!Z13+'VY mimoprahu_vramci_ceska'!Z13+'VY zahranici'!Z13</f>
        <v>30346</v>
      </c>
      <c r="D13" s="15">
        <f>F13+M13+O13</f>
        <v>3412</v>
      </c>
      <c r="E13" s="21">
        <f>D13/C13</f>
        <v>0.11243656495089963</v>
      </c>
      <c r="F13" s="20">
        <f>AI13</f>
        <v>3073</v>
      </c>
      <c r="G13" s="21">
        <f>F13/C13</f>
        <v>0.10126540565478152</v>
      </c>
      <c r="H13" s="21">
        <f>'VY vramci_mc'!K13/F13</f>
        <v>0.70029287341360236</v>
      </c>
      <c r="I13" s="21">
        <f>'VY mimomc_vramci_prahy'!K13/F13</f>
        <v>0.24666449723397332</v>
      </c>
      <c r="J13" s="78">
        <f>M13+O13</f>
        <v>339</v>
      </c>
      <c r="K13" s="21">
        <f>('VY vramci_mc'!I13+'VY vramci_mc'!N13+'VY vramci_mc'!R13+'VY vramci_mc'!U13+'VY vramci_mc'!W13)/J13</f>
        <v>0.12094395280235988</v>
      </c>
      <c r="L13" s="21">
        <f>('VY mimomc_vramci_prahy'!I13+'VY mimomc_vramci_prahy'!N13+'VY mimomc_vramci_prahy'!R13+'VY mimomc_vramci_prahy'!U13+'VY mimomc_vramci_prahy'!W13)/J13</f>
        <v>0.75221238938053092</v>
      </c>
      <c r="M13" s="20">
        <f>AG13</f>
        <v>162</v>
      </c>
      <c r="N13" s="21">
        <f>M13/C13</f>
        <v>5.3384301061095369E-3</v>
      </c>
      <c r="O13" s="20">
        <f>AL13+AS13+AP13+AU13</f>
        <v>177</v>
      </c>
      <c r="P13" s="21">
        <f>O13/C13</f>
        <v>5.8327291900085679E-3</v>
      </c>
      <c r="Q13" s="15">
        <f>AA13+AB13+AC13+AJ13+AK13+AM13+AT13</f>
        <v>18473</v>
      </c>
      <c r="R13" s="21">
        <f>Q13/C13</f>
        <v>0.60874579845778687</v>
      </c>
      <c r="S13" s="15">
        <f>AN13+AO13+AQ13+AR13</f>
        <v>966</v>
      </c>
      <c r="T13" s="21">
        <f>S13/C13</f>
        <v>3.1832861003097609E-2</v>
      </c>
      <c r="U13" s="15">
        <f>AD13+AE13</f>
        <v>6360</v>
      </c>
      <c r="V13" s="24">
        <f>U13/C13</f>
        <v>0.20958281157318923</v>
      </c>
      <c r="W13" s="15">
        <f>AF13</f>
        <v>19</v>
      </c>
      <c r="X13" s="21">
        <f>W13/C13</f>
        <v>6.2611217293877285E-4</v>
      </c>
      <c r="Y13" s="15">
        <f>AH13+AV13+AW13</f>
        <v>1116</v>
      </c>
      <c r="Z13" s="46">
        <f>Y13/C13</f>
        <v>3.6775851842087919E-2</v>
      </c>
      <c r="AA13" s="29">
        <f>'VY vramci_mc'!C13+'VY mimomc_vramci_prahy'!C13+'VY mimoprahu_vramci_ceska'!C13+'VY zahranici'!C13</f>
        <v>801</v>
      </c>
      <c r="AB13" s="29">
        <f>'VY vramci_mc'!D13+'VY mimomc_vramci_prahy'!D13+'VY mimoprahu_vramci_ceska'!D13+'VY zahranici'!D13</f>
        <v>119</v>
      </c>
      <c r="AC13" s="29">
        <f>'VY vramci_mc'!E13+'VY mimomc_vramci_prahy'!E13+'VY mimoprahu_vramci_ceska'!E13+'VY zahranici'!E13</f>
        <v>17179</v>
      </c>
      <c r="AD13" s="29">
        <f>'VY vramci_mc'!F13+'VY mimomc_vramci_prahy'!F13+'VY mimoprahu_vramci_ceska'!F13+'VY zahranici'!F13</f>
        <v>5731</v>
      </c>
      <c r="AE13" s="29">
        <f>'VY vramci_mc'!G13+'VY mimomc_vramci_prahy'!G13+'VY mimoprahu_vramci_ceska'!G13+'VY zahranici'!G13</f>
        <v>629</v>
      </c>
      <c r="AF13" s="29">
        <f>'VY vramci_mc'!H13+'VY mimomc_vramci_prahy'!H13+'VY mimoprahu_vramci_ceska'!H13+'VY zahranici'!H13</f>
        <v>19</v>
      </c>
      <c r="AG13" s="29">
        <f>'VY vramci_mc'!I13+'VY mimomc_vramci_prahy'!I13+'VY mimoprahu_vramci_ceska'!I13+'VY zahranici'!I13</f>
        <v>162</v>
      </c>
      <c r="AH13" s="29">
        <f>'VY vramci_mc'!J13+'VY mimomc_vramci_prahy'!J13+'VY mimoprahu_vramci_ceska'!J13+'VY zahranici'!J13</f>
        <v>91</v>
      </c>
      <c r="AI13" s="29">
        <f>'VY vramci_mc'!K13+'VY mimomc_vramci_prahy'!K13+'VY mimoprahu_vramci_ceska'!K13+'VY zahranici'!K13</f>
        <v>3073</v>
      </c>
      <c r="AJ13" s="29">
        <f>'VY vramci_mc'!L13+'VY mimomc_vramci_prahy'!L13+'VY mimoprahu_vramci_ceska'!L13+'VY zahranici'!L13</f>
        <v>22</v>
      </c>
      <c r="AK13" s="29">
        <f>'VY vramci_mc'!M13+'VY mimomc_vramci_prahy'!M13+'VY mimoprahu_vramci_ceska'!M13+'VY zahranici'!M13</f>
        <v>185</v>
      </c>
      <c r="AL13" s="29">
        <f>'VY vramci_mc'!N13+'VY mimomc_vramci_prahy'!N13+'VY mimoprahu_vramci_ceska'!N13+'VY zahranici'!N13</f>
        <v>6</v>
      </c>
      <c r="AM13" s="29">
        <f>'VY vramci_mc'!O13+'VY mimomc_vramci_prahy'!O13+'VY mimoprahu_vramci_ceska'!O13+'VY zahranici'!O13</f>
        <v>147</v>
      </c>
      <c r="AN13" s="29">
        <f>'VY vramci_mc'!P13+'VY mimomc_vramci_prahy'!P13+'VY mimoprahu_vramci_ceska'!P13+'VY zahranici'!P13</f>
        <v>10</v>
      </c>
      <c r="AO13" s="29">
        <f>'VY vramci_mc'!Q13+'VY mimomc_vramci_prahy'!Q13+'VY mimoprahu_vramci_ceska'!Q13+'VY zahranici'!Q13</f>
        <v>3</v>
      </c>
      <c r="AP13" s="29">
        <f>'VY vramci_mc'!R13+'VY mimomc_vramci_prahy'!R13+'VY mimoprahu_vramci_ceska'!R13+'VY zahranici'!R13</f>
        <v>3</v>
      </c>
      <c r="AQ13" s="29">
        <f>'VY vramci_mc'!S13+'VY mimomc_vramci_prahy'!S13+'VY mimoprahu_vramci_ceska'!S13+'VY zahranici'!S13</f>
        <v>723</v>
      </c>
      <c r="AR13" s="29">
        <f>'VY vramci_mc'!T13+'VY mimomc_vramci_prahy'!T13+'VY mimoprahu_vramci_ceska'!T13+'VY zahranici'!T13</f>
        <v>230</v>
      </c>
      <c r="AS13" s="29">
        <f>'VY vramci_mc'!U13+'VY mimomc_vramci_prahy'!U13+'VY mimoprahu_vramci_ceska'!U13+'VY zahranici'!U13</f>
        <v>157</v>
      </c>
      <c r="AT13" s="29">
        <f>'VY vramci_mc'!V13+'VY mimomc_vramci_prahy'!V13+'VY mimoprahu_vramci_ceska'!V13+'VY zahranici'!V13</f>
        <v>20</v>
      </c>
      <c r="AU13" s="29">
        <f>'VY vramci_mc'!W13+'VY mimomc_vramci_prahy'!W13+'VY mimoprahu_vramci_ceska'!W13+'VY zahranici'!W13</f>
        <v>11</v>
      </c>
      <c r="AV13" s="29">
        <f>'VY vramci_mc'!X13+'VY mimomc_vramci_prahy'!X13+'VY mimoprahu_vramci_ceska'!X13+'VY zahranici'!X13</f>
        <v>601</v>
      </c>
      <c r="AW13" s="30">
        <f>'VY vramci_mc'!Y13+'VY mimomc_vramci_prahy'!Y13+'VY mimoprahu_vramci_ceska'!Y13+'VY zahranici'!Y13</f>
        <v>424</v>
      </c>
    </row>
    <row r="14" spans="2:49" x14ac:dyDescent="0.35">
      <c r="B14" s="45" t="str">
        <f>'VY vramci_mc'!B14</f>
        <v>Praha-Běchovice</v>
      </c>
      <c r="C14" s="15">
        <f>'VY vramci_mc'!Z14+'VY mimomc_vramci_prahy'!Z14+'VY mimoprahu_vramci_ceska'!Z14+'VY zahranici'!Z14</f>
        <v>519</v>
      </c>
      <c r="D14" s="15">
        <f>F14+M14+O14</f>
        <v>57</v>
      </c>
      <c r="E14" s="21">
        <f>D14/C14</f>
        <v>0.10982658959537572</v>
      </c>
      <c r="F14" s="20">
        <f>AI14</f>
        <v>45</v>
      </c>
      <c r="G14" s="21">
        <f>F14/C14</f>
        <v>8.6705202312138727E-2</v>
      </c>
      <c r="H14" s="21">
        <f>'VY vramci_mc'!K14/F14</f>
        <v>0.77777777777777779</v>
      </c>
      <c r="I14" s="21">
        <f>'VY mimomc_vramci_prahy'!K14/F14</f>
        <v>0.15555555555555556</v>
      </c>
      <c r="J14" s="71">
        <f>M14+O14</f>
        <v>12</v>
      </c>
      <c r="K14" s="21">
        <f>('VY vramci_mc'!I14+'VY vramci_mc'!N14+'VY vramci_mc'!R14+'VY vramci_mc'!U14+'VY vramci_mc'!W14)/J14</f>
        <v>0.25</v>
      </c>
      <c r="L14" s="21">
        <f>('VY mimomc_vramci_prahy'!I14+'VY mimomc_vramci_prahy'!N14+'VY mimomc_vramci_prahy'!R14+'VY mimomc_vramci_prahy'!U14+'VY mimomc_vramci_prahy'!W14)/J14</f>
        <v>0.75</v>
      </c>
      <c r="M14" s="20">
        <f>AG14</f>
        <v>6</v>
      </c>
      <c r="N14" s="21">
        <f>M14/C14</f>
        <v>1.1560693641618497E-2</v>
      </c>
      <c r="O14" s="20">
        <f>AL14+AS14+AP14+AU14</f>
        <v>6</v>
      </c>
      <c r="P14" s="21">
        <f>O14/C14</f>
        <v>1.1560693641618497E-2</v>
      </c>
      <c r="Q14" s="15">
        <f>AA14+AB14+AC14+AJ14+AK14+AM14+AT14</f>
        <v>257</v>
      </c>
      <c r="R14" s="21">
        <f>Q14/C14</f>
        <v>0.4951830443159923</v>
      </c>
      <c r="S14" s="15">
        <f>AN14+AO14+AQ14+AR14</f>
        <v>17</v>
      </c>
      <c r="T14" s="21">
        <f>S14/C14</f>
        <v>3.2755298651252408E-2</v>
      </c>
      <c r="U14" s="15">
        <f>AD14+AE14</f>
        <v>165</v>
      </c>
      <c r="V14" s="24">
        <f>U14/C14</f>
        <v>0.31791907514450868</v>
      </c>
      <c r="W14" s="15">
        <f>AF14</f>
        <v>0</v>
      </c>
      <c r="X14" s="21">
        <f>W14/C14</f>
        <v>0</v>
      </c>
      <c r="Y14" s="15">
        <f>AH14+AV14+AW14</f>
        <v>23</v>
      </c>
      <c r="Z14" s="46">
        <f>Y14/C14</f>
        <v>4.4315992292870907E-2</v>
      </c>
      <c r="AA14" s="29">
        <f>'VY vramci_mc'!C14+'VY mimomc_vramci_prahy'!C14+'VY mimoprahu_vramci_ceska'!C14+'VY zahranici'!C14</f>
        <v>15</v>
      </c>
      <c r="AB14" s="29">
        <f>'VY vramci_mc'!D14+'VY mimomc_vramci_prahy'!D14+'VY mimoprahu_vramci_ceska'!D14+'VY zahranici'!D14</f>
        <v>9</v>
      </c>
      <c r="AC14" s="29">
        <f>'VY vramci_mc'!E14+'VY mimomc_vramci_prahy'!E14+'VY mimoprahu_vramci_ceska'!E14+'VY zahranici'!E14</f>
        <v>204</v>
      </c>
      <c r="AD14" s="29">
        <f>'VY vramci_mc'!F14+'VY mimomc_vramci_prahy'!F14+'VY mimoprahu_vramci_ceska'!F14+'VY zahranici'!F14</f>
        <v>146</v>
      </c>
      <c r="AE14" s="29">
        <f>'VY vramci_mc'!G14+'VY mimomc_vramci_prahy'!G14+'VY mimoprahu_vramci_ceska'!G14+'VY zahranici'!G14</f>
        <v>19</v>
      </c>
      <c r="AF14" s="29">
        <f>'VY vramci_mc'!H14+'VY mimomc_vramci_prahy'!H14+'VY mimoprahu_vramci_ceska'!H14+'VY zahranici'!H14</f>
        <v>0</v>
      </c>
      <c r="AG14" s="29">
        <f>'VY vramci_mc'!I14+'VY mimomc_vramci_prahy'!I14+'VY mimoprahu_vramci_ceska'!I14+'VY zahranici'!I14</f>
        <v>6</v>
      </c>
      <c r="AH14" s="29">
        <f>'VY vramci_mc'!J14+'VY mimomc_vramci_prahy'!J14+'VY mimoprahu_vramci_ceska'!J14+'VY zahranici'!J14</f>
        <v>1</v>
      </c>
      <c r="AI14" s="29">
        <f>'VY vramci_mc'!K14+'VY mimomc_vramci_prahy'!K14+'VY mimoprahu_vramci_ceska'!K14+'VY zahranici'!K14</f>
        <v>45</v>
      </c>
      <c r="AJ14" s="29">
        <f>'VY vramci_mc'!L14+'VY mimomc_vramci_prahy'!L14+'VY mimoprahu_vramci_ceska'!L14+'VY zahranici'!L14</f>
        <v>1</v>
      </c>
      <c r="AK14" s="29">
        <f>'VY vramci_mc'!M14+'VY mimomc_vramci_prahy'!M14+'VY mimoprahu_vramci_ceska'!M14+'VY zahranici'!M14</f>
        <v>1</v>
      </c>
      <c r="AL14" s="29">
        <f>'VY vramci_mc'!N14+'VY mimomc_vramci_prahy'!N14+'VY mimoprahu_vramci_ceska'!N14+'VY zahranici'!N14</f>
        <v>0</v>
      </c>
      <c r="AM14" s="29">
        <f>'VY vramci_mc'!O14+'VY mimomc_vramci_prahy'!O14+'VY mimoprahu_vramci_ceska'!O14+'VY zahranici'!O14</f>
        <v>25</v>
      </c>
      <c r="AN14" s="29">
        <f>'VY vramci_mc'!P14+'VY mimomc_vramci_prahy'!P14+'VY mimoprahu_vramci_ceska'!P14+'VY zahranici'!P14</f>
        <v>0</v>
      </c>
      <c r="AO14" s="29">
        <f>'VY vramci_mc'!Q14+'VY mimomc_vramci_prahy'!Q14+'VY mimoprahu_vramci_ceska'!Q14+'VY zahranici'!Q14</f>
        <v>0</v>
      </c>
      <c r="AP14" s="29">
        <f>'VY vramci_mc'!R14+'VY mimomc_vramci_prahy'!R14+'VY mimoprahu_vramci_ceska'!R14+'VY zahranici'!R14</f>
        <v>0</v>
      </c>
      <c r="AQ14" s="29">
        <f>'VY vramci_mc'!S14+'VY mimomc_vramci_prahy'!S14+'VY mimoprahu_vramci_ceska'!S14+'VY zahranici'!S14</f>
        <v>16</v>
      </c>
      <c r="AR14" s="29">
        <f>'VY vramci_mc'!T14+'VY mimomc_vramci_prahy'!T14+'VY mimoprahu_vramci_ceska'!T14+'VY zahranici'!T14</f>
        <v>1</v>
      </c>
      <c r="AS14" s="29">
        <f>'VY vramci_mc'!U14+'VY mimomc_vramci_prahy'!U14+'VY mimoprahu_vramci_ceska'!U14+'VY zahranici'!U14</f>
        <v>2</v>
      </c>
      <c r="AT14" s="29">
        <f>'VY vramci_mc'!V14+'VY mimomc_vramci_prahy'!V14+'VY mimoprahu_vramci_ceska'!V14+'VY zahranici'!V14</f>
        <v>2</v>
      </c>
      <c r="AU14" s="29">
        <f>'VY vramci_mc'!W14+'VY mimomc_vramci_prahy'!W14+'VY mimoprahu_vramci_ceska'!W14+'VY zahranici'!W14</f>
        <v>4</v>
      </c>
      <c r="AV14" s="29">
        <f>'VY vramci_mc'!X14+'VY mimomc_vramci_prahy'!X14+'VY mimoprahu_vramci_ceska'!X14+'VY zahranici'!X14</f>
        <v>15</v>
      </c>
      <c r="AW14" s="30">
        <f>'VY vramci_mc'!Y14+'VY mimomc_vramci_prahy'!Y14+'VY mimoprahu_vramci_ceska'!Y14+'VY zahranici'!Y14</f>
        <v>7</v>
      </c>
    </row>
    <row r="15" spans="2:49" x14ac:dyDescent="0.35">
      <c r="B15" s="45" t="str">
        <f>'VY vramci_mc'!B15</f>
        <v>Praha-Benice</v>
      </c>
      <c r="C15" s="15">
        <f>'VY vramci_mc'!Z15+'VY mimomc_vramci_prahy'!Z15+'VY mimoprahu_vramci_ceska'!Z15+'VY zahranici'!Z15</f>
        <v>161</v>
      </c>
      <c r="D15" s="15">
        <f>F15+M15+O15</f>
        <v>7</v>
      </c>
      <c r="E15" s="21">
        <f>D15/C15</f>
        <v>4.3478260869565216E-2</v>
      </c>
      <c r="F15" s="20">
        <f>AI15</f>
        <v>6</v>
      </c>
      <c r="G15" s="21">
        <f>F15/C15</f>
        <v>3.7267080745341616E-2</v>
      </c>
      <c r="H15" s="21">
        <f>'VY vramci_mc'!K15/F15</f>
        <v>0.5</v>
      </c>
      <c r="I15" s="21">
        <f>'VY mimomc_vramci_prahy'!K15/F15</f>
        <v>0.33333333333333331</v>
      </c>
      <c r="J15" s="71">
        <f>M15+O15</f>
        <v>1</v>
      </c>
      <c r="K15" s="21">
        <f>('VY vramci_mc'!I15+'VY vramci_mc'!N15+'VY vramci_mc'!R15+'VY vramci_mc'!U15+'VY vramci_mc'!W15)/J15</f>
        <v>0</v>
      </c>
      <c r="L15" s="21">
        <f>('VY mimomc_vramci_prahy'!I15+'VY mimomc_vramci_prahy'!N15+'VY mimomc_vramci_prahy'!R15+'VY mimomc_vramci_prahy'!U15+'VY mimomc_vramci_prahy'!W15)/J15</f>
        <v>1</v>
      </c>
      <c r="M15" s="20">
        <f>AG15</f>
        <v>1</v>
      </c>
      <c r="N15" s="21">
        <f>M15/C15</f>
        <v>6.2111801242236021E-3</v>
      </c>
      <c r="O15" s="20">
        <f>AL15+AS15+AP15+AU15</f>
        <v>0</v>
      </c>
      <c r="P15" s="21">
        <f>O15/C15</f>
        <v>0</v>
      </c>
      <c r="Q15" s="15">
        <f>AA15+AB15+AC15+AJ15+AK15+AM15+AT15</f>
        <v>39</v>
      </c>
      <c r="R15" s="21">
        <f>Q15/C15</f>
        <v>0.24223602484472051</v>
      </c>
      <c r="S15" s="15">
        <f>AN15+AO15+AQ15+AR15</f>
        <v>11</v>
      </c>
      <c r="T15" s="21">
        <f>S15/C15</f>
        <v>6.8322981366459631E-2</v>
      </c>
      <c r="U15" s="15">
        <f>AD15+AE15</f>
        <v>97</v>
      </c>
      <c r="V15" s="24">
        <f>U15/C15</f>
        <v>0.60248447204968947</v>
      </c>
      <c r="W15" s="15">
        <f>AF15</f>
        <v>0</v>
      </c>
      <c r="X15" s="21">
        <f>W15/C15</f>
        <v>0</v>
      </c>
      <c r="Y15" s="15">
        <f>AH15+AV15+AW15</f>
        <v>7</v>
      </c>
      <c r="Z15" s="46">
        <f>Y15/C15</f>
        <v>4.3478260869565216E-2</v>
      </c>
      <c r="AA15" s="29">
        <f>'VY vramci_mc'!C15+'VY mimomc_vramci_prahy'!C15+'VY mimoprahu_vramci_ceska'!C15+'VY zahranici'!C15</f>
        <v>5</v>
      </c>
      <c r="AB15" s="29">
        <f>'VY vramci_mc'!D15+'VY mimomc_vramci_prahy'!D15+'VY mimoprahu_vramci_ceska'!D15+'VY zahranici'!D15</f>
        <v>0</v>
      </c>
      <c r="AC15" s="29">
        <f>'VY vramci_mc'!E15+'VY mimomc_vramci_prahy'!E15+'VY mimoprahu_vramci_ceska'!E15+'VY zahranici'!E15</f>
        <v>28</v>
      </c>
      <c r="AD15" s="29">
        <f>'VY vramci_mc'!F15+'VY mimomc_vramci_prahy'!F15+'VY mimoprahu_vramci_ceska'!F15+'VY zahranici'!F15</f>
        <v>78</v>
      </c>
      <c r="AE15" s="29">
        <f>'VY vramci_mc'!G15+'VY mimomc_vramci_prahy'!G15+'VY mimoprahu_vramci_ceska'!G15+'VY zahranici'!G15</f>
        <v>19</v>
      </c>
      <c r="AF15" s="29">
        <f>'VY vramci_mc'!H15+'VY mimomc_vramci_prahy'!H15+'VY mimoprahu_vramci_ceska'!H15+'VY zahranici'!H15</f>
        <v>0</v>
      </c>
      <c r="AG15" s="29">
        <f>'VY vramci_mc'!I15+'VY mimomc_vramci_prahy'!I15+'VY mimoprahu_vramci_ceska'!I15+'VY zahranici'!I15</f>
        <v>1</v>
      </c>
      <c r="AH15" s="29">
        <f>'VY vramci_mc'!J15+'VY mimomc_vramci_prahy'!J15+'VY mimoprahu_vramci_ceska'!J15+'VY zahranici'!J15</f>
        <v>0</v>
      </c>
      <c r="AI15" s="29">
        <f>'VY vramci_mc'!K15+'VY mimomc_vramci_prahy'!K15+'VY mimoprahu_vramci_ceska'!K15+'VY zahranici'!K15</f>
        <v>6</v>
      </c>
      <c r="AJ15" s="29">
        <f>'VY vramci_mc'!L15+'VY mimomc_vramci_prahy'!L15+'VY mimoprahu_vramci_ceska'!L15+'VY zahranici'!L15</f>
        <v>0</v>
      </c>
      <c r="AK15" s="29">
        <f>'VY vramci_mc'!M15+'VY mimomc_vramci_prahy'!M15+'VY mimoprahu_vramci_ceska'!M15+'VY zahranici'!M15</f>
        <v>1</v>
      </c>
      <c r="AL15" s="29">
        <f>'VY vramci_mc'!N15+'VY mimomc_vramci_prahy'!N15+'VY mimoprahu_vramci_ceska'!N15+'VY zahranici'!N15</f>
        <v>0</v>
      </c>
      <c r="AM15" s="29">
        <f>'VY vramci_mc'!O15+'VY mimomc_vramci_prahy'!O15+'VY mimoprahu_vramci_ceska'!O15+'VY zahranici'!O15</f>
        <v>4</v>
      </c>
      <c r="AN15" s="29">
        <f>'VY vramci_mc'!P15+'VY mimomc_vramci_prahy'!P15+'VY mimoprahu_vramci_ceska'!P15+'VY zahranici'!P15</f>
        <v>0</v>
      </c>
      <c r="AO15" s="29">
        <f>'VY vramci_mc'!Q15+'VY mimomc_vramci_prahy'!Q15+'VY mimoprahu_vramci_ceska'!Q15+'VY zahranici'!Q15</f>
        <v>0</v>
      </c>
      <c r="AP15" s="29">
        <f>'VY vramci_mc'!R15+'VY mimomc_vramci_prahy'!R15+'VY mimoprahu_vramci_ceska'!R15+'VY zahranici'!R15</f>
        <v>0</v>
      </c>
      <c r="AQ15" s="29">
        <f>'VY vramci_mc'!S15+'VY mimomc_vramci_prahy'!S15+'VY mimoprahu_vramci_ceska'!S15+'VY zahranici'!S15</f>
        <v>9</v>
      </c>
      <c r="AR15" s="29">
        <f>'VY vramci_mc'!T15+'VY mimomc_vramci_prahy'!T15+'VY mimoprahu_vramci_ceska'!T15+'VY zahranici'!T15</f>
        <v>2</v>
      </c>
      <c r="AS15" s="29">
        <f>'VY vramci_mc'!U15+'VY mimomc_vramci_prahy'!U15+'VY mimoprahu_vramci_ceska'!U15+'VY zahranici'!U15</f>
        <v>0</v>
      </c>
      <c r="AT15" s="29">
        <f>'VY vramci_mc'!V15+'VY mimomc_vramci_prahy'!V15+'VY mimoprahu_vramci_ceska'!V15+'VY zahranici'!V15</f>
        <v>1</v>
      </c>
      <c r="AU15" s="29">
        <f>'VY vramci_mc'!W15+'VY mimomc_vramci_prahy'!W15+'VY mimoprahu_vramci_ceska'!W15+'VY zahranici'!W15</f>
        <v>0</v>
      </c>
      <c r="AV15" s="29">
        <f>'VY vramci_mc'!X15+'VY mimomc_vramci_prahy'!X15+'VY mimoprahu_vramci_ceska'!X15+'VY zahranici'!X15</f>
        <v>6</v>
      </c>
      <c r="AW15" s="30">
        <f>'VY vramci_mc'!Y15+'VY mimomc_vramci_prahy'!Y15+'VY mimoprahu_vramci_ceska'!Y15+'VY zahranici'!Y15</f>
        <v>1</v>
      </c>
    </row>
    <row r="16" spans="2:49" x14ac:dyDescent="0.35">
      <c r="B16" s="45" t="str">
        <f>'VY vramci_mc'!B16</f>
        <v>Praha-Březiněves</v>
      </c>
      <c r="C16" s="15">
        <f>'VY vramci_mc'!Z16+'VY mimomc_vramci_prahy'!Z16+'VY mimoprahu_vramci_ceska'!Z16+'VY zahranici'!Z16</f>
        <v>384</v>
      </c>
      <c r="D16" s="15">
        <f>F16+M16+O16</f>
        <v>11</v>
      </c>
      <c r="E16" s="21">
        <f>D16/C16</f>
        <v>2.8645833333333332E-2</v>
      </c>
      <c r="F16" s="20">
        <f>AI16</f>
        <v>9</v>
      </c>
      <c r="G16" s="21">
        <f>F16/C16</f>
        <v>2.34375E-2</v>
      </c>
      <c r="H16" s="21">
        <f>'VY vramci_mc'!K16/F16</f>
        <v>0.44444444444444442</v>
      </c>
      <c r="I16" s="21">
        <f>'VY mimomc_vramci_prahy'!K16/F16</f>
        <v>0.22222222222222221</v>
      </c>
      <c r="J16" s="71">
        <f>M16+O16</f>
        <v>2</v>
      </c>
      <c r="K16" s="21">
        <f>('VY vramci_mc'!I16+'VY vramci_mc'!N16+'VY vramci_mc'!R16+'VY vramci_mc'!U16+'VY vramci_mc'!W16)/J16</f>
        <v>0</v>
      </c>
      <c r="L16" s="21">
        <f>('VY mimomc_vramci_prahy'!I16+'VY mimomc_vramci_prahy'!N16+'VY mimomc_vramci_prahy'!R16+'VY mimomc_vramci_prahy'!U16+'VY mimomc_vramci_prahy'!W16)/J16</f>
        <v>0.5</v>
      </c>
      <c r="M16" s="20">
        <f>AG16</f>
        <v>1</v>
      </c>
      <c r="N16" s="21">
        <f>M16/C16</f>
        <v>2.6041666666666665E-3</v>
      </c>
      <c r="O16" s="20">
        <f>AL16+AS16+AP16+AU16</f>
        <v>1</v>
      </c>
      <c r="P16" s="21">
        <f>O16/C16</f>
        <v>2.6041666666666665E-3</v>
      </c>
      <c r="Q16" s="15">
        <f>AA16+AB16+AC16+AJ16+AK16+AM16+AT16</f>
        <v>162</v>
      </c>
      <c r="R16" s="21">
        <f>Q16/C16</f>
        <v>0.421875</v>
      </c>
      <c r="S16" s="15">
        <f>AN16+AO16+AQ16+AR16</f>
        <v>44</v>
      </c>
      <c r="T16" s="21">
        <f>S16/C16</f>
        <v>0.11458333333333333</v>
      </c>
      <c r="U16" s="15">
        <f>AD16+AE16</f>
        <v>144</v>
      </c>
      <c r="V16" s="24">
        <f>U16/C16</f>
        <v>0.375</v>
      </c>
      <c r="W16" s="15">
        <f>AF16</f>
        <v>0</v>
      </c>
      <c r="X16" s="21">
        <f>W16/C16</f>
        <v>0</v>
      </c>
      <c r="Y16" s="15">
        <f>AH16+AV16+AW16</f>
        <v>23</v>
      </c>
      <c r="Z16" s="46">
        <f>Y16/C16</f>
        <v>5.9895833333333336E-2</v>
      </c>
      <c r="AA16" s="29">
        <f>'VY vramci_mc'!C16+'VY mimomc_vramci_prahy'!C16+'VY mimoprahu_vramci_ceska'!C16+'VY zahranici'!C16</f>
        <v>15</v>
      </c>
      <c r="AB16" s="29">
        <f>'VY vramci_mc'!D16+'VY mimomc_vramci_prahy'!D16+'VY mimoprahu_vramci_ceska'!D16+'VY zahranici'!D16</f>
        <v>0</v>
      </c>
      <c r="AC16" s="29">
        <f>'VY vramci_mc'!E16+'VY mimomc_vramci_prahy'!E16+'VY mimoprahu_vramci_ceska'!E16+'VY zahranici'!E16</f>
        <v>140</v>
      </c>
      <c r="AD16" s="29">
        <f>'VY vramci_mc'!F16+'VY mimomc_vramci_prahy'!F16+'VY mimoprahu_vramci_ceska'!F16+'VY zahranici'!F16</f>
        <v>123</v>
      </c>
      <c r="AE16" s="29">
        <f>'VY vramci_mc'!G16+'VY mimomc_vramci_prahy'!G16+'VY mimoprahu_vramci_ceska'!G16+'VY zahranici'!G16</f>
        <v>21</v>
      </c>
      <c r="AF16" s="29">
        <f>'VY vramci_mc'!H16+'VY mimomc_vramci_prahy'!H16+'VY mimoprahu_vramci_ceska'!H16+'VY zahranici'!H16</f>
        <v>0</v>
      </c>
      <c r="AG16" s="29">
        <f>'VY vramci_mc'!I16+'VY mimomc_vramci_prahy'!I16+'VY mimoprahu_vramci_ceska'!I16+'VY zahranici'!I16</f>
        <v>1</v>
      </c>
      <c r="AH16" s="29">
        <f>'VY vramci_mc'!J16+'VY mimomc_vramci_prahy'!J16+'VY mimoprahu_vramci_ceska'!J16+'VY zahranici'!J16</f>
        <v>2</v>
      </c>
      <c r="AI16" s="29">
        <f>'VY vramci_mc'!K16+'VY mimomc_vramci_prahy'!K16+'VY mimoprahu_vramci_ceska'!K16+'VY zahranici'!K16</f>
        <v>9</v>
      </c>
      <c r="AJ16" s="29">
        <f>'VY vramci_mc'!L16+'VY mimomc_vramci_prahy'!L16+'VY mimoprahu_vramci_ceska'!L16+'VY zahranici'!L16</f>
        <v>0</v>
      </c>
      <c r="AK16" s="29">
        <f>'VY vramci_mc'!M16+'VY mimomc_vramci_prahy'!M16+'VY mimoprahu_vramci_ceska'!M16+'VY zahranici'!M16</f>
        <v>4</v>
      </c>
      <c r="AL16" s="29">
        <f>'VY vramci_mc'!N16+'VY mimomc_vramci_prahy'!N16+'VY mimoprahu_vramci_ceska'!N16+'VY zahranici'!N16</f>
        <v>0</v>
      </c>
      <c r="AM16" s="29">
        <f>'VY vramci_mc'!O16+'VY mimomc_vramci_prahy'!O16+'VY mimoprahu_vramci_ceska'!O16+'VY zahranici'!O16</f>
        <v>3</v>
      </c>
      <c r="AN16" s="29">
        <f>'VY vramci_mc'!P16+'VY mimomc_vramci_prahy'!P16+'VY mimoprahu_vramci_ceska'!P16+'VY zahranici'!P16</f>
        <v>0</v>
      </c>
      <c r="AO16" s="29">
        <f>'VY vramci_mc'!Q16+'VY mimomc_vramci_prahy'!Q16+'VY mimoprahu_vramci_ceska'!Q16+'VY zahranici'!Q16</f>
        <v>0</v>
      </c>
      <c r="AP16" s="29">
        <f>'VY vramci_mc'!R16+'VY mimomc_vramci_prahy'!R16+'VY mimoprahu_vramci_ceska'!R16+'VY zahranici'!R16</f>
        <v>0</v>
      </c>
      <c r="AQ16" s="29">
        <f>'VY vramci_mc'!S16+'VY mimomc_vramci_prahy'!S16+'VY mimoprahu_vramci_ceska'!S16+'VY zahranici'!S16</f>
        <v>34</v>
      </c>
      <c r="AR16" s="29">
        <f>'VY vramci_mc'!T16+'VY mimomc_vramci_prahy'!T16+'VY mimoprahu_vramci_ceska'!T16+'VY zahranici'!T16</f>
        <v>10</v>
      </c>
      <c r="AS16" s="29">
        <f>'VY vramci_mc'!U16+'VY mimomc_vramci_prahy'!U16+'VY mimoprahu_vramci_ceska'!U16+'VY zahranici'!U16</f>
        <v>1</v>
      </c>
      <c r="AT16" s="29">
        <f>'VY vramci_mc'!V16+'VY mimomc_vramci_prahy'!V16+'VY mimoprahu_vramci_ceska'!V16+'VY zahranici'!V16</f>
        <v>0</v>
      </c>
      <c r="AU16" s="29">
        <f>'VY vramci_mc'!W16+'VY mimomc_vramci_prahy'!W16+'VY mimoprahu_vramci_ceska'!W16+'VY zahranici'!W16</f>
        <v>0</v>
      </c>
      <c r="AV16" s="29">
        <f>'VY vramci_mc'!X16+'VY mimomc_vramci_prahy'!X16+'VY mimoprahu_vramci_ceska'!X16+'VY zahranici'!X16</f>
        <v>14</v>
      </c>
      <c r="AW16" s="30">
        <f>'VY vramci_mc'!Y16+'VY mimomc_vramci_prahy'!Y16+'VY mimoprahu_vramci_ceska'!Y16+'VY zahranici'!Y16</f>
        <v>7</v>
      </c>
    </row>
    <row r="17" spans="2:49" x14ac:dyDescent="0.35">
      <c r="B17" s="45" t="str">
        <f>'VY vramci_mc'!B17</f>
        <v>Praha-Dolní Počernice</v>
      </c>
      <c r="C17" s="15">
        <f>'VY vramci_mc'!Z17+'VY mimomc_vramci_prahy'!Z17+'VY mimoprahu_vramci_ceska'!Z17+'VY zahranici'!Z17</f>
        <v>562</v>
      </c>
      <c r="D17" s="15">
        <f>F17+M17+O17</f>
        <v>52</v>
      </c>
      <c r="E17" s="21">
        <f>D17/C17</f>
        <v>9.2526690391459068E-2</v>
      </c>
      <c r="F17" s="20">
        <f>AI17</f>
        <v>43</v>
      </c>
      <c r="G17" s="21">
        <f>F17/C17</f>
        <v>7.6512455516014238E-2</v>
      </c>
      <c r="H17" s="21">
        <f>'VY vramci_mc'!K17/F17</f>
        <v>0.65116279069767447</v>
      </c>
      <c r="I17" s="21">
        <f>'VY mimomc_vramci_prahy'!K17/F17</f>
        <v>0.18604651162790697</v>
      </c>
      <c r="J17" s="71">
        <f>M17+O17</f>
        <v>9</v>
      </c>
      <c r="K17" s="21">
        <f>('VY vramci_mc'!I17+'VY vramci_mc'!N17+'VY vramci_mc'!R17+'VY vramci_mc'!U17+'VY vramci_mc'!W17)/J17</f>
        <v>0.22222222222222221</v>
      </c>
      <c r="L17" s="21">
        <f>('VY mimomc_vramci_prahy'!I17+'VY mimomc_vramci_prahy'!N17+'VY mimomc_vramci_prahy'!R17+'VY mimomc_vramci_prahy'!U17+'VY mimomc_vramci_prahy'!W17)/J17</f>
        <v>0.77777777777777779</v>
      </c>
      <c r="M17" s="20">
        <f>AG17</f>
        <v>6</v>
      </c>
      <c r="N17" s="21">
        <f>M17/C17</f>
        <v>1.0676156583629894E-2</v>
      </c>
      <c r="O17" s="20">
        <f>AL17+AS17+AP17+AU17</f>
        <v>3</v>
      </c>
      <c r="P17" s="21">
        <f>O17/C17</f>
        <v>5.3380782918149468E-3</v>
      </c>
      <c r="Q17" s="15">
        <f>AA17+AB17+AC17+AJ17+AK17+AM17+AT17</f>
        <v>267</v>
      </c>
      <c r="R17" s="21">
        <f>Q17/C17</f>
        <v>0.47508896797153027</v>
      </c>
      <c r="S17" s="15">
        <f>AN17+AO17+AQ17+AR17</f>
        <v>11</v>
      </c>
      <c r="T17" s="21">
        <f>S17/C17</f>
        <v>1.9572953736654804E-2</v>
      </c>
      <c r="U17" s="15">
        <f>AD17+AE17</f>
        <v>207</v>
      </c>
      <c r="V17" s="24">
        <f>U17/C17</f>
        <v>0.3683274021352313</v>
      </c>
      <c r="W17" s="15">
        <f>AF17</f>
        <v>0</v>
      </c>
      <c r="X17" s="21">
        <f>W17/C17</f>
        <v>0</v>
      </c>
      <c r="Y17" s="15">
        <f>AH17+AV17+AW17</f>
        <v>25</v>
      </c>
      <c r="Z17" s="46">
        <f>Y17/C17</f>
        <v>4.4483985765124558E-2</v>
      </c>
      <c r="AA17" s="29">
        <f>'VY vramci_mc'!C17+'VY mimomc_vramci_prahy'!C17+'VY mimoprahu_vramci_ceska'!C17+'VY zahranici'!C17</f>
        <v>7</v>
      </c>
      <c r="AB17" s="29">
        <f>'VY vramci_mc'!D17+'VY mimomc_vramci_prahy'!D17+'VY mimoprahu_vramci_ceska'!D17+'VY zahranici'!D17</f>
        <v>23</v>
      </c>
      <c r="AC17" s="29">
        <f>'VY vramci_mc'!E17+'VY mimomc_vramci_prahy'!E17+'VY mimoprahu_vramci_ceska'!E17+'VY zahranici'!E17</f>
        <v>194</v>
      </c>
      <c r="AD17" s="29">
        <f>'VY vramci_mc'!F17+'VY mimomc_vramci_prahy'!F17+'VY mimoprahu_vramci_ceska'!F17+'VY zahranici'!F17</f>
        <v>173</v>
      </c>
      <c r="AE17" s="29">
        <f>'VY vramci_mc'!G17+'VY mimomc_vramci_prahy'!G17+'VY mimoprahu_vramci_ceska'!G17+'VY zahranici'!G17</f>
        <v>34</v>
      </c>
      <c r="AF17" s="29">
        <f>'VY vramci_mc'!H17+'VY mimomc_vramci_prahy'!H17+'VY mimoprahu_vramci_ceska'!H17+'VY zahranici'!H17</f>
        <v>0</v>
      </c>
      <c r="AG17" s="29">
        <f>'VY vramci_mc'!I17+'VY mimomc_vramci_prahy'!I17+'VY mimoprahu_vramci_ceska'!I17+'VY zahranici'!I17</f>
        <v>6</v>
      </c>
      <c r="AH17" s="29">
        <f>'VY vramci_mc'!J17+'VY mimomc_vramci_prahy'!J17+'VY mimoprahu_vramci_ceska'!J17+'VY zahranici'!J17</f>
        <v>1</v>
      </c>
      <c r="AI17" s="29">
        <f>'VY vramci_mc'!K17+'VY mimomc_vramci_prahy'!K17+'VY mimoprahu_vramci_ceska'!K17+'VY zahranici'!K17</f>
        <v>43</v>
      </c>
      <c r="AJ17" s="29">
        <f>'VY vramci_mc'!L17+'VY mimomc_vramci_prahy'!L17+'VY mimoprahu_vramci_ceska'!L17+'VY zahranici'!L17</f>
        <v>1</v>
      </c>
      <c r="AK17" s="29">
        <f>'VY vramci_mc'!M17+'VY mimomc_vramci_prahy'!M17+'VY mimoprahu_vramci_ceska'!M17+'VY zahranici'!M17</f>
        <v>1</v>
      </c>
      <c r="AL17" s="29">
        <f>'VY vramci_mc'!N17+'VY mimomc_vramci_prahy'!N17+'VY mimoprahu_vramci_ceska'!N17+'VY zahranici'!N17</f>
        <v>0</v>
      </c>
      <c r="AM17" s="29">
        <f>'VY vramci_mc'!O17+'VY mimomc_vramci_prahy'!O17+'VY mimoprahu_vramci_ceska'!O17+'VY zahranici'!O17</f>
        <v>39</v>
      </c>
      <c r="AN17" s="29">
        <f>'VY vramci_mc'!P17+'VY mimomc_vramci_prahy'!P17+'VY mimoprahu_vramci_ceska'!P17+'VY zahranici'!P17</f>
        <v>0</v>
      </c>
      <c r="AO17" s="29">
        <f>'VY vramci_mc'!Q17+'VY mimomc_vramci_prahy'!Q17+'VY mimoprahu_vramci_ceska'!Q17+'VY zahranici'!Q17</f>
        <v>1</v>
      </c>
      <c r="AP17" s="29">
        <f>'VY vramci_mc'!R17+'VY mimomc_vramci_prahy'!R17+'VY mimoprahu_vramci_ceska'!R17+'VY zahranici'!R17</f>
        <v>0</v>
      </c>
      <c r="AQ17" s="29">
        <f>'VY vramci_mc'!S17+'VY mimomc_vramci_prahy'!S17+'VY mimoprahu_vramci_ceska'!S17+'VY zahranici'!S17</f>
        <v>5</v>
      </c>
      <c r="AR17" s="29">
        <f>'VY vramci_mc'!T17+'VY mimomc_vramci_prahy'!T17+'VY mimoprahu_vramci_ceska'!T17+'VY zahranici'!T17</f>
        <v>5</v>
      </c>
      <c r="AS17" s="29">
        <f>'VY vramci_mc'!U17+'VY mimomc_vramci_prahy'!U17+'VY mimoprahu_vramci_ceska'!U17+'VY zahranici'!U17</f>
        <v>2</v>
      </c>
      <c r="AT17" s="29">
        <f>'VY vramci_mc'!V17+'VY mimomc_vramci_prahy'!V17+'VY mimoprahu_vramci_ceska'!V17+'VY zahranici'!V17</f>
        <v>2</v>
      </c>
      <c r="AU17" s="29">
        <f>'VY vramci_mc'!W17+'VY mimomc_vramci_prahy'!W17+'VY mimoprahu_vramci_ceska'!W17+'VY zahranici'!W17</f>
        <v>1</v>
      </c>
      <c r="AV17" s="29">
        <f>'VY vramci_mc'!X17+'VY mimomc_vramci_prahy'!X17+'VY mimoprahu_vramci_ceska'!X17+'VY zahranici'!X17</f>
        <v>15</v>
      </c>
      <c r="AW17" s="30">
        <f>'VY vramci_mc'!Y17+'VY mimomc_vramci_prahy'!Y17+'VY mimoprahu_vramci_ceska'!Y17+'VY zahranici'!Y17</f>
        <v>9</v>
      </c>
    </row>
    <row r="18" spans="2:49" x14ac:dyDescent="0.35">
      <c r="B18" s="45" t="str">
        <f>'VY vramci_mc'!B18</f>
        <v>Praha-Dubeč</v>
      </c>
      <c r="C18" s="15">
        <f>'VY vramci_mc'!Z18+'VY mimomc_vramci_prahy'!Z18+'VY mimoprahu_vramci_ceska'!Z18+'VY zahranici'!Z18</f>
        <v>941</v>
      </c>
      <c r="D18" s="15">
        <f>F18+M18+O18</f>
        <v>59</v>
      </c>
      <c r="E18" s="21">
        <f>D18/C18</f>
        <v>6.2699256110520726E-2</v>
      </c>
      <c r="F18" s="20">
        <f>AI18</f>
        <v>49</v>
      </c>
      <c r="G18" s="21">
        <f>F18/C18</f>
        <v>5.2072263549415514E-2</v>
      </c>
      <c r="H18" s="21">
        <f>'VY vramci_mc'!K18/F18</f>
        <v>0.77551020408163263</v>
      </c>
      <c r="I18" s="21">
        <f>'VY mimomc_vramci_prahy'!K18/F18</f>
        <v>0.12244897959183673</v>
      </c>
      <c r="J18" s="71">
        <f>M18+O18</f>
        <v>10</v>
      </c>
      <c r="K18" s="21">
        <f>('VY vramci_mc'!I18+'VY vramci_mc'!N18+'VY vramci_mc'!R18+'VY vramci_mc'!U18+'VY vramci_mc'!W18)/J18</f>
        <v>0.2</v>
      </c>
      <c r="L18" s="21">
        <f>('VY mimomc_vramci_prahy'!I18+'VY mimomc_vramci_prahy'!N18+'VY mimomc_vramci_prahy'!R18+'VY mimomc_vramci_prahy'!U18+'VY mimomc_vramci_prahy'!W18)/J18</f>
        <v>0.8</v>
      </c>
      <c r="M18" s="20">
        <f>AG18</f>
        <v>4</v>
      </c>
      <c r="N18" s="21">
        <f>M18/C18</f>
        <v>4.2507970244420826E-3</v>
      </c>
      <c r="O18" s="20">
        <f>AL18+AS18+AP18+AU18</f>
        <v>6</v>
      </c>
      <c r="P18" s="21">
        <f>O18/C18</f>
        <v>6.376195536663124E-3</v>
      </c>
      <c r="Q18" s="15">
        <f>AA18+AB18+AC18+AJ18+AK18+AM18+AT18</f>
        <v>408</v>
      </c>
      <c r="R18" s="21">
        <f>Q18/C18</f>
        <v>0.43358129649309246</v>
      </c>
      <c r="S18" s="15">
        <f>AN18+AO18+AQ18+AR18</f>
        <v>51</v>
      </c>
      <c r="T18" s="21">
        <f>S18/C18</f>
        <v>5.4197662061636558E-2</v>
      </c>
      <c r="U18" s="15">
        <f>AD18+AE18</f>
        <v>377</v>
      </c>
      <c r="V18" s="24">
        <f>U18/C18</f>
        <v>0.40063761955366634</v>
      </c>
      <c r="W18" s="15">
        <f>AF18</f>
        <v>0</v>
      </c>
      <c r="X18" s="21">
        <f>W18/C18</f>
        <v>0</v>
      </c>
      <c r="Y18" s="15">
        <f>AH18+AV18+AW18</f>
        <v>46</v>
      </c>
      <c r="Z18" s="46">
        <f>Y18/C18</f>
        <v>4.8884165781083955E-2</v>
      </c>
      <c r="AA18" s="29">
        <f>'VY vramci_mc'!C18+'VY mimomc_vramci_prahy'!C18+'VY mimoprahu_vramci_ceska'!C18+'VY zahranici'!C18</f>
        <v>35</v>
      </c>
      <c r="AB18" s="29">
        <f>'VY vramci_mc'!D18+'VY mimomc_vramci_prahy'!D18+'VY mimoprahu_vramci_ceska'!D18+'VY zahranici'!D18</f>
        <v>1</v>
      </c>
      <c r="AC18" s="29">
        <f>'VY vramci_mc'!E18+'VY mimomc_vramci_prahy'!E18+'VY mimoprahu_vramci_ceska'!E18+'VY zahranici'!E18</f>
        <v>352</v>
      </c>
      <c r="AD18" s="29">
        <f>'VY vramci_mc'!F18+'VY mimomc_vramci_prahy'!F18+'VY mimoprahu_vramci_ceska'!F18+'VY zahranici'!F18</f>
        <v>327</v>
      </c>
      <c r="AE18" s="29">
        <f>'VY vramci_mc'!G18+'VY mimomc_vramci_prahy'!G18+'VY mimoprahu_vramci_ceska'!G18+'VY zahranici'!G18</f>
        <v>50</v>
      </c>
      <c r="AF18" s="29">
        <f>'VY vramci_mc'!H18+'VY mimomc_vramci_prahy'!H18+'VY mimoprahu_vramci_ceska'!H18+'VY zahranici'!H18</f>
        <v>0</v>
      </c>
      <c r="AG18" s="29">
        <f>'VY vramci_mc'!I18+'VY mimomc_vramci_prahy'!I18+'VY mimoprahu_vramci_ceska'!I18+'VY zahranici'!I18</f>
        <v>4</v>
      </c>
      <c r="AH18" s="29">
        <f>'VY vramci_mc'!J18+'VY mimomc_vramci_prahy'!J18+'VY mimoprahu_vramci_ceska'!J18+'VY zahranici'!J18</f>
        <v>2</v>
      </c>
      <c r="AI18" s="29">
        <f>'VY vramci_mc'!K18+'VY mimomc_vramci_prahy'!K18+'VY mimoprahu_vramci_ceska'!K18+'VY zahranici'!K18</f>
        <v>49</v>
      </c>
      <c r="AJ18" s="29">
        <f>'VY vramci_mc'!L18+'VY mimomc_vramci_prahy'!L18+'VY mimoprahu_vramci_ceska'!L18+'VY zahranici'!L18</f>
        <v>0</v>
      </c>
      <c r="AK18" s="29">
        <f>'VY vramci_mc'!M18+'VY mimomc_vramci_prahy'!M18+'VY mimoprahu_vramci_ceska'!M18+'VY zahranici'!M18</f>
        <v>8</v>
      </c>
      <c r="AL18" s="29">
        <f>'VY vramci_mc'!N18+'VY mimomc_vramci_prahy'!N18+'VY mimoprahu_vramci_ceska'!N18+'VY zahranici'!N18</f>
        <v>0</v>
      </c>
      <c r="AM18" s="29">
        <f>'VY vramci_mc'!O18+'VY mimomc_vramci_prahy'!O18+'VY mimoprahu_vramci_ceska'!O18+'VY zahranici'!O18</f>
        <v>11</v>
      </c>
      <c r="AN18" s="29">
        <f>'VY vramci_mc'!P18+'VY mimomc_vramci_prahy'!P18+'VY mimoprahu_vramci_ceska'!P18+'VY zahranici'!P18</f>
        <v>0</v>
      </c>
      <c r="AO18" s="29">
        <f>'VY vramci_mc'!Q18+'VY mimomc_vramci_prahy'!Q18+'VY mimoprahu_vramci_ceska'!Q18+'VY zahranici'!Q18</f>
        <v>0</v>
      </c>
      <c r="AP18" s="29">
        <f>'VY vramci_mc'!R18+'VY mimomc_vramci_prahy'!R18+'VY mimoprahu_vramci_ceska'!R18+'VY zahranici'!R18</f>
        <v>0</v>
      </c>
      <c r="AQ18" s="29">
        <f>'VY vramci_mc'!S18+'VY mimomc_vramci_prahy'!S18+'VY mimoprahu_vramci_ceska'!S18+'VY zahranici'!S18</f>
        <v>36</v>
      </c>
      <c r="AR18" s="29">
        <f>'VY vramci_mc'!T18+'VY mimomc_vramci_prahy'!T18+'VY mimoprahu_vramci_ceska'!T18+'VY zahranici'!T18</f>
        <v>15</v>
      </c>
      <c r="AS18" s="29">
        <f>'VY vramci_mc'!U18+'VY mimomc_vramci_prahy'!U18+'VY mimoprahu_vramci_ceska'!U18+'VY zahranici'!U18</f>
        <v>4</v>
      </c>
      <c r="AT18" s="29">
        <f>'VY vramci_mc'!V18+'VY mimomc_vramci_prahy'!V18+'VY mimoprahu_vramci_ceska'!V18+'VY zahranici'!V18</f>
        <v>1</v>
      </c>
      <c r="AU18" s="29">
        <f>'VY vramci_mc'!W18+'VY mimomc_vramci_prahy'!W18+'VY mimoprahu_vramci_ceska'!W18+'VY zahranici'!W18</f>
        <v>2</v>
      </c>
      <c r="AV18" s="29">
        <f>'VY vramci_mc'!X18+'VY mimomc_vramci_prahy'!X18+'VY mimoprahu_vramci_ceska'!X18+'VY zahranici'!X18</f>
        <v>27</v>
      </c>
      <c r="AW18" s="30">
        <f>'VY vramci_mc'!Y18+'VY mimomc_vramci_prahy'!Y18+'VY mimoprahu_vramci_ceska'!Y18+'VY zahranici'!Y18</f>
        <v>17</v>
      </c>
    </row>
    <row r="19" spans="2:49" x14ac:dyDescent="0.35">
      <c r="B19" s="45" t="str">
        <f>'VY vramci_mc'!B19</f>
        <v>Praha 20</v>
      </c>
      <c r="C19" s="15">
        <f>'VY vramci_mc'!Z19+'VY mimomc_vramci_prahy'!Z19+'VY mimoprahu_vramci_ceska'!Z19+'VY zahranici'!Z19</f>
        <v>5522</v>
      </c>
      <c r="D19" s="15">
        <f>F19+M19+O19</f>
        <v>881</v>
      </c>
      <c r="E19" s="21">
        <f>D19/C19</f>
        <v>0.15954364360738862</v>
      </c>
      <c r="F19" s="20">
        <f>AI19</f>
        <v>787</v>
      </c>
      <c r="G19" s="21">
        <f>F19/C19</f>
        <v>0.14252082578775807</v>
      </c>
      <c r="H19" s="21">
        <f>'VY vramci_mc'!K19/F19</f>
        <v>0.82083862770012705</v>
      </c>
      <c r="I19" s="21">
        <f>'VY mimomc_vramci_prahy'!K19/F19</f>
        <v>0.15247776365946633</v>
      </c>
      <c r="J19" s="71">
        <f>M19+O19</f>
        <v>94</v>
      </c>
      <c r="K19" s="21">
        <f>('VY vramci_mc'!I19+'VY vramci_mc'!N19+'VY vramci_mc'!R19+'VY vramci_mc'!U19+'VY vramci_mc'!W19)/J19</f>
        <v>0.46808510638297873</v>
      </c>
      <c r="L19" s="21">
        <f>('VY mimomc_vramci_prahy'!I19+'VY mimomc_vramci_prahy'!N19+'VY mimomc_vramci_prahy'!R19+'VY mimomc_vramci_prahy'!U19+'VY mimomc_vramci_prahy'!W19)/J19</f>
        <v>0.38297872340425532</v>
      </c>
      <c r="M19" s="20">
        <f>AG19</f>
        <v>69</v>
      </c>
      <c r="N19" s="21">
        <f>M19/C19</f>
        <v>1.2495472654835204E-2</v>
      </c>
      <c r="O19" s="20">
        <f>AL19+AS19+AP19+AU19</f>
        <v>25</v>
      </c>
      <c r="P19" s="21">
        <f>O19/C19</f>
        <v>4.5273451647953643E-3</v>
      </c>
      <c r="Q19" s="15">
        <f>AA19+AB19+AC19+AJ19+AK19+AM19+AT19</f>
        <v>2902</v>
      </c>
      <c r="R19" s="21">
        <f>Q19/C19</f>
        <v>0.52553422672944583</v>
      </c>
      <c r="S19" s="15">
        <f>AN19+AO19+AQ19+AR19</f>
        <v>157</v>
      </c>
      <c r="T19" s="21">
        <f>S19/C19</f>
        <v>2.8431727634914885E-2</v>
      </c>
      <c r="U19" s="15">
        <f>AD19+AE19</f>
        <v>1337</v>
      </c>
      <c r="V19" s="24">
        <f>U19/C19</f>
        <v>0.24212241941325607</v>
      </c>
      <c r="W19" s="15">
        <f>AF19</f>
        <v>3</v>
      </c>
      <c r="X19" s="21">
        <f>W19/C19</f>
        <v>5.4328141977544363E-4</v>
      </c>
      <c r="Y19" s="15">
        <f>AH19+AV19+AW19</f>
        <v>242</v>
      </c>
      <c r="Z19" s="46">
        <f>Y19/C19</f>
        <v>4.3824701195219126E-2</v>
      </c>
      <c r="AA19" s="29">
        <f>'VY vramci_mc'!C19+'VY mimomc_vramci_prahy'!C19+'VY mimoprahu_vramci_ceska'!C19+'VY zahranici'!C19</f>
        <v>172</v>
      </c>
      <c r="AB19" s="29">
        <f>'VY vramci_mc'!D19+'VY mimomc_vramci_prahy'!D19+'VY mimoprahu_vramci_ceska'!D19+'VY zahranici'!D19</f>
        <v>36</v>
      </c>
      <c r="AC19" s="29">
        <f>'VY vramci_mc'!E19+'VY mimomc_vramci_prahy'!E19+'VY mimoprahu_vramci_ceska'!E19+'VY zahranici'!E19</f>
        <v>2575</v>
      </c>
      <c r="AD19" s="29">
        <f>'VY vramci_mc'!F19+'VY mimomc_vramci_prahy'!F19+'VY mimoprahu_vramci_ceska'!F19+'VY zahranici'!F19</f>
        <v>1195</v>
      </c>
      <c r="AE19" s="29">
        <f>'VY vramci_mc'!G19+'VY mimomc_vramci_prahy'!G19+'VY mimoprahu_vramci_ceska'!G19+'VY zahranici'!G19</f>
        <v>142</v>
      </c>
      <c r="AF19" s="29">
        <f>'VY vramci_mc'!H19+'VY mimomc_vramci_prahy'!H19+'VY mimoprahu_vramci_ceska'!H19+'VY zahranici'!H19</f>
        <v>3</v>
      </c>
      <c r="AG19" s="29">
        <f>'VY vramci_mc'!I19+'VY mimomc_vramci_prahy'!I19+'VY mimoprahu_vramci_ceska'!I19+'VY zahranici'!I19</f>
        <v>69</v>
      </c>
      <c r="AH19" s="29">
        <f>'VY vramci_mc'!J19+'VY mimomc_vramci_prahy'!J19+'VY mimoprahu_vramci_ceska'!J19+'VY zahranici'!J19</f>
        <v>11</v>
      </c>
      <c r="AI19" s="29">
        <f>'VY vramci_mc'!K19+'VY mimomc_vramci_prahy'!K19+'VY mimoprahu_vramci_ceska'!K19+'VY zahranici'!K19</f>
        <v>787</v>
      </c>
      <c r="AJ19" s="29">
        <f>'VY vramci_mc'!L19+'VY mimomc_vramci_prahy'!L19+'VY mimoprahu_vramci_ceska'!L19+'VY zahranici'!L19</f>
        <v>8</v>
      </c>
      <c r="AK19" s="29">
        <f>'VY vramci_mc'!M19+'VY mimomc_vramci_prahy'!M19+'VY mimoprahu_vramci_ceska'!M19+'VY zahranici'!M19</f>
        <v>34</v>
      </c>
      <c r="AL19" s="29">
        <f>'VY vramci_mc'!N19+'VY mimomc_vramci_prahy'!N19+'VY mimoprahu_vramci_ceska'!N19+'VY zahranici'!N19</f>
        <v>3</v>
      </c>
      <c r="AM19" s="29">
        <f>'VY vramci_mc'!O19+'VY mimomc_vramci_prahy'!O19+'VY mimoprahu_vramci_ceska'!O19+'VY zahranici'!O19</f>
        <v>69</v>
      </c>
      <c r="AN19" s="29">
        <f>'VY vramci_mc'!P19+'VY mimomc_vramci_prahy'!P19+'VY mimoprahu_vramci_ceska'!P19+'VY zahranici'!P19</f>
        <v>3</v>
      </c>
      <c r="AO19" s="29">
        <f>'VY vramci_mc'!Q19+'VY mimomc_vramci_prahy'!Q19+'VY mimoprahu_vramci_ceska'!Q19+'VY zahranici'!Q19</f>
        <v>2</v>
      </c>
      <c r="AP19" s="29">
        <f>'VY vramci_mc'!R19+'VY mimomc_vramci_prahy'!R19+'VY mimoprahu_vramci_ceska'!R19+'VY zahranici'!R19</f>
        <v>0</v>
      </c>
      <c r="AQ19" s="29">
        <f>'VY vramci_mc'!S19+'VY mimomc_vramci_prahy'!S19+'VY mimoprahu_vramci_ceska'!S19+'VY zahranici'!S19</f>
        <v>114</v>
      </c>
      <c r="AR19" s="29">
        <f>'VY vramci_mc'!T19+'VY mimomc_vramci_prahy'!T19+'VY mimoprahu_vramci_ceska'!T19+'VY zahranici'!T19</f>
        <v>38</v>
      </c>
      <c r="AS19" s="29">
        <f>'VY vramci_mc'!U19+'VY mimomc_vramci_prahy'!U19+'VY mimoprahu_vramci_ceska'!U19+'VY zahranici'!U19</f>
        <v>16</v>
      </c>
      <c r="AT19" s="29">
        <f>'VY vramci_mc'!V19+'VY mimomc_vramci_prahy'!V19+'VY mimoprahu_vramci_ceska'!V19+'VY zahranici'!V19</f>
        <v>8</v>
      </c>
      <c r="AU19" s="29">
        <f>'VY vramci_mc'!W19+'VY mimomc_vramci_prahy'!W19+'VY mimoprahu_vramci_ceska'!W19+'VY zahranici'!W19</f>
        <v>6</v>
      </c>
      <c r="AV19" s="29">
        <f>'VY vramci_mc'!X19+'VY mimomc_vramci_prahy'!X19+'VY mimoprahu_vramci_ceska'!X19+'VY zahranici'!X19</f>
        <v>148</v>
      </c>
      <c r="AW19" s="30">
        <f>'VY vramci_mc'!Y19+'VY mimomc_vramci_prahy'!Y19+'VY mimoprahu_vramci_ceska'!Y19+'VY zahranici'!Y19</f>
        <v>83</v>
      </c>
    </row>
    <row r="20" spans="2:49" x14ac:dyDescent="0.35">
      <c r="B20" s="45" t="str">
        <f>'VY vramci_mc'!B20</f>
        <v>Praha-Klánovice</v>
      </c>
      <c r="C20" s="15">
        <f>'VY vramci_mc'!Z20+'VY mimomc_vramci_prahy'!Z20+'VY mimoprahu_vramci_ceska'!Z20+'VY zahranici'!Z20</f>
        <v>1026</v>
      </c>
      <c r="D20" s="15">
        <f>F20+M20+O20</f>
        <v>157</v>
      </c>
      <c r="E20" s="21">
        <f>D20/C20</f>
        <v>0.1530214424951267</v>
      </c>
      <c r="F20" s="20">
        <f>AI20</f>
        <v>109</v>
      </c>
      <c r="G20" s="21">
        <f>F20/C20</f>
        <v>0.10623781676413255</v>
      </c>
      <c r="H20" s="21">
        <f>'VY vramci_mc'!K20/F20</f>
        <v>0.82568807339449546</v>
      </c>
      <c r="I20" s="21">
        <f>'VY mimomc_vramci_prahy'!K20/F20</f>
        <v>0.12844036697247707</v>
      </c>
      <c r="J20" s="71">
        <f>M20+O20</f>
        <v>48</v>
      </c>
      <c r="K20" s="21">
        <f>('VY vramci_mc'!I20+'VY vramci_mc'!N20+'VY vramci_mc'!R20+'VY vramci_mc'!U20+'VY vramci_mc'!W20)/J20</f>
        <v>0.45833333333333331</v>
      </c>
      <c r="L20" s="21">
        <f>('VY mimomc_vramci_prahy'!I20+'VY mimomc_vramci_prahy'!N20+'VY mimomc_vramci_prahy'!R20+'VY mimomc_vramci_prahy'!U20+'VY mimomc_vramci_prahy'!W20)/J20</f>
        <v>0.4375</v>
      </c>
      <c r="M20" s="20">
        <f>AG20</f>
        <v>37</v>
      </c>
      <c r="N20" s="21">
        <f>M20/C20</f>
        <v>3.6062378167641324E-2</v>
      </c>
      <c r="O20" s="20">
        <f>AL20+AS20+AP20+AU20</f>
        <v>11</v>
      </c>
      <c r="P20" s="21">
        <f>O20/C20</f>
        <v>1.0721247563352826E-2</v>
      </c>
      <c r="Q20" s="15">
        <f>AA20+AB20+AC20+AJ20+AK20+AM20+AT20</f>
        <v>446</v>
      </c>
      <c r="R20" s="21">
        <f>Q20/C20</f>
        <v>0.43469785575048731</v>
      </c>
      <c r="S20" s="15">
        <f>AN20+AO20+AQ20+AR20</f>
        <v>37</v>
      </c>
      <c r="T20" s="21">
        <f>S20/C20</f>
        <v>3.6062378167641324E-2</v>
      </c>
      <c r="U20" s="15">
        <f>AD20+AE20</f>
        <v>304</v>
      </c>
      <c r="V20" s="24">
        <f>U20/C20</f>
        <v>0.29629629629629628</v>
      </c>
      <c r="W20" s="15">
        <f>AF20</f>
        <v>3</v>
      </c>
      <c r="X20" s="21">
        <f>W20/C20</f>
        <v>2.9239766081871343E-3</v>
      </c>
      <c r="Y20" s="15">
        <f>AH20+AV20+AW20</f>
        <v>79</v>
      </c>
      <c r="Z20" s="46">
        <f>Y20/C20</f>
        <v>7.6998050682261204E-2</v>
      </c>
      <c r="AA20" s="29">
        <f>'VY vramci_mc'!C20+'VY mimomc_vramci_prahy'!C20+'VY mimoprahu_vramci_ceska'!C20+'VY zahranici'!C20</f>
        <v>16</v>
      </c>
      <c r="AB20" s="29">
        <f>'VY vramci_mc'!D20+'VY mimomc_vramci_prahy'!D20+'VY mimoprahu_vramci_ceska'!D20+'VY zahranici'!D20</f>
        <v>69</v>
      </c>
      <c r="AC20" s="29">
        <f>'VY vramci_mc'!E20+'VY mimomc_vramci_prahy'!E20+'VY mimoprahu_vramci_ceska'!E20+'VY zahranici'!E20</f>
        <v>199</v>
      </c>
      <c r="AD20" s="29">
        <f>'VY vramci_mc'!F20+'VY mimomc_vramci_prahy'!F20+'VY mimoprahu_vramci_ceska'!F20+'VY zahranici'!F20</f>
        <v>259</v>
      </c>
      <c r="AE20" s="29">
        <f>'VY vramci_mc'!G20+'VY mimomc_vramci_prahy'!G20+'VY mimoprahu_vramci_ceska'!G20+'VY zahranici'!G20</f>
        <v>45</v>
      </c>
      <c r="AF20" s="29">
        <f>'VY vramci_mc'!H20+'VY mimomc_vramci_prahy'!H20+'VY mimoprahu_vramci_ceska'!H20+'VY zahranici'!H20</f>
        <v>3</v>
      </c>
      <c r="AG20" s="29">
        <f>'VY vramci_mc'!I20+'VY mimomc_vramci_prahy'!I20+'VY mimoprahu_vramci_ceska'!I20+'VY zahranici'!I20</f>
        <v>37</v>
      </c>
      <c r="AH20" s="29">
        <f>'VY vramci_mc'!J20+'VY mimomc_vramci_prahy'!J20+'VY mimoprahu_vramci_ceska'!J20+'VY zahranici'!J20</f>
        <v>3</v>
      </c>
      <c r="AI20" s="29">
        <f>'VY vramci_mc'!K20+'VY mimomc_vramci_prahy'!K20+'VY mimoprahu_vramci_ceska'!K20+'VY zahranici'!K20</f>
        <v>109</v>
      </c>
      <c r="AJ20" s="29">
        <f>'VY vramci_mc'!L20+'VY mimomc_vramci_prahy'!L20+'VY mimoprahu_vramci_ceska'!L20+'VY zahranici'!L20</f>
        <v>8</v>
      </c>
      <c r="AK20" s="29">
        <f>'VY vramci_mc'!M20+'VY mimomc_vramci_prahy'!M20+'VY mimoprahu_vramci_ceska'!M20+'VY zahranici'!M20</f>
        <v>4</v>
      </c>
      <c r="AL20" s="29">
        <f>'VY vramci_mc'!N20+'VY mimomc_vramci_prahy'!N20+'VY mimoprahu_vramci_ceska'!N20+'VY zahranici'!N20</f>
        <v>0</v>
      </c>
      <c r="AM20" s="29">
        <f>'VY vramci_mc'!O20+'VY mimomc_vramci_prahy'!O20+'VY mimoprahu_vramci_ceska'!O20+'VY zahranici'!O20</f>
        <v>137</v>
      </c>
      <c r="AN20" s="29">
        <f>'VY vramci_mc'!P20+'VY mimomc_vramci_prahy'!P20+'VY mimoprahu_vramci_ceska'!P20+'VY zahranici'!P20</f>
        <v>9</v>
      </c>
      <c r="AO20" s="29">
        <f>'VY vramci_mc'!Q20+'VY mimomc_vramci_prahy'!Q20+'VY mimoprahu_vramci_ceska'!Q20+'VY zahranici'!Q20</f>
        <v>1</v>
      </c>
      <c r="AP20" s="29">
        <f>'VY vramci_mc'!R20+'VY mimomc_vramci_prahy'!R20+'VY mimoprahu_vramci_ceska'!R20+'VY zahranici'!R20</f>
        <v>4</v>
      </c>
      <c r="AQ20" s="29">
        <f>'VY vramci_mc'!S20+'VY mimomc_vramci_prahy'!S20+'VY mimoprahu_vramci_ceska'!S20+'VY zahranici'!S20</f>
        <v>23</v>
      </c>
      <c r="AR20" s="29">
        <f>'VY vramci_mc'!T20+'VY mimomc_vramci_prahy'!T20+'VY mimoprahu_vramci_ceska'!T20+'VY zahranici'!T20</f>
        <v>4</v>
      </c>
      <c r="AS20" s="29">
        <f>'VY vramci_mc'!U20+'VY mimomc_vramci_prahy'!U20+'VY mimoprahu_vramci_ceska'!U20+'VY zahranici'!U20</f>
        <v>3</v>
      </c>
      <c r="AT20" s="29">
        <f>'VY vramci_mc'!V20+'VY mimomc_vramci_prahy'!V20+'VY mimoprahu_vramci_ceska'!V20+'VY zahranici'!V20</f>
        <v>13</v>
      </c>
      <c r="AU20" s="29">
        <f>'VY vramci_mc'!W20+'VY mimomc_vramci_prahy'!W20+'VY mimoprahu_vramci_ceska'!W20+'VY zahranici'!W20</f>
        <v>4</v>
      </c>
      <c r="AV20" s="29">
        <f>'VY vramci_mc'!X20+'VY mimomc_vramci_prahy'!X20+'VY mimoprahu_vramci_ceska'!X20+'VY zahranici'!X20</f>
        <v>60</v>
      </c>
      <c r="AW20" s="30">
        <f>'VY vramci_mc'!Y20+'VY mimomc_vramci_prahy'!Y20+'VY mimoprahu_vramci_ceska'!Y20+'VY zahranici'!Y20</f>
        <v>16</v>
      </c>
    </row>
    <row r="21" spans="2:49" x14ac:dyDescent="0.35">
      <c r="B21" s="45" t="str">
        <f>'VY vramci_mc'!B21</f>
        <v>Praha-Koloděje</v>
      </c>
      <c r="C21" s="15">
        <f>'VY vramci_mc'!Z21+'VY mimomc_vramci_prahy'!Z21+'VY mimoprahu_vramci_ceska'!Z21+'VY zahranici'!Z21</f>
        <v>510</v>
      </c>
      <c r="D21" s="15">
        <f>F21+M21+O21</f>
        <v>41</v>
      </c>
      <c r="E21" s="21">
        <f>D21/C21</f>
        <v>8.0392156862745104E-2</v>
      </c>
      <c r="F21" s="20">
        <f>AI21</f>
        <v>34</v>
      </c>
      <c r="G21" s="21">
        <f>F21/C21</f>
        <v>6.6666666666666666E-2</v>
      </c>
      <c r="H21" s="21">
        <f>'VY vramci_mc'!K21/F21</f>
        <v>0.88235294117647056</v>
      </c>
      <c r="I21" s="21">
        <f>'VY mimomc_vramci_prahy'!K21/F21</f>
        <v>2.9411764705882353E-2</v>
      </c>
      <c r="J21" s="71">
        <f>M21+O21</f>
        <v>7</v>
      </c>
      <c r="K21" s="21">
        <f>('VY vramci_mc'!I21+'VY vramci_mc'!N21+'VY vramci_mc'!R21+'VY vramci_mc'!U21+'VY vramci_mc'!W21)/J21</f>
        <v>0.14285714285714285</v>
      </c>
      <c r="L21" s="21">
        <f>('VY mimomc_vramci_prahy'!I21+'VY mimomc_vramci_prahy'!N21+'VY mimomc_vramci_prahy'!R21+'VY mimomc_vramci_prahy'!U21+'VY mimomc_vramci_prahy'!W21)/J21</f>
        <v>0.42857142857142855</v>
      </c>
      <c r="M21" s="20">
        <f>AG21</f>
        <v>7</v>
      </c>
      <c r="N21" s="21">
        <f>M21/C21</f>
        <v>1.3725490196078431E-2</v>
      </c>
      <c r="O21" s="20">
        <f>AL21+AS21+AP21+AU21</f>
        <v>0</v>
      </c>
      <c r="P21" s="21">
        <f>O21/C21</f>
        <v>0</v>
      </c>
      <c r="Q21" s="15">
        <f>AA21+AB21+AC21+AJ21+AK21+AM21+AT21</f>
        <v>196</v>
      </c>
      <c r="R21" s="21">
        <f>Q21/C21</f>
        <v>0.3843137254901961</v>
      </c>
      <c r="S21" s="15">
        <f>AN21+AO21+AQ21+AR21</f>
        <v>40</v>
      </c>
      <c r="T21" s="21">
        <f>S21/C21</f>
        <v>7.8431372549019607E-2</v>
      </c>
      <c r="U21" s="15">
        <f>AD21+AE21</f>
        <v>207</v>
      </c>
      <c r="V21" s="24">
        <f>U21/C21</f>
        <v>0.40588235294117647</v>
      </c>
      <c r="W21" s="15">
        <f>AF21</f>
        <v>1</v>
      </c>
      <c r="X21" s="21">
        <f>W21/C21</f>
        <v>1.9607843137254902E-3</v>
      </c>
      <c r="Y21" s="15">
        <f>AH21+AV21+AW21</f>
        <v>25</v>
      </c>
      <c r="Z21" s="46">
        <f>Y21/C21</f>
        <v>4.9019607843137254E-2</v>
      </c>
      <c r="AA21" s="29">
        <f>'VY vramci_mc'!C21+'VY mimomc_vramci_prahy'!C21+'VY mimoprahu_vramci_ceska'!C21+'VY zahranici'!C21</f>
        <v>16</v>
      </c>
      <c r="AB21" s="29">
        <f>'VY vramci_mc'!D21+'VY mimomc_vramci_prahy'!D21+'VY mimoprahu_vramci_ceska'!D21+'VY zahranici'!D21</f>
        <v>3</v>
      </c>
      <c r="AC21" s="29">
        <f>'VY vramci_mc'!E21+'VY mimomc_vramci_prahy'!E21+'VY mimoprahu_vramci_ceska'!E21+'VY zahranici'!E21</f>
        <v>160</v>
      </c>
      <c r="AD21" s="29">
        <f>'VY vramci_mc'!F21+'VY mimomc_vramci_prahy'!F21+'VY mimoprahu_vramci_ceska'!F21+'VY zahranici'!F21</f>
        <v>188</v>
      </c>
      <c r="AE21" s="29">
        <f>'VY vramci_mc'!G21+'VY mimomc_vramci_prahy'!G21+'VY mimoprahu_vramci_ceska'!G21+'VY zahranici'!G21</f>
        <v>19</v>
      </c>
      <c r="AF21" s="29">
        <f>'VY vramci_mc'!H21+'VY mimomc_vramci_prahy'!H21+'VY mimoprahu_vramci_ceska'!H21+'VY zahranici'!H21</f>
        <v>1</v>
      </c>
      <c r="AG21" s="29">
        <f>'VY vramci_mc'!I21+'VY mimomc_vramci_prahy'!I21+'VY mimoprahu_vramci_ceska'!I21+'VY zahranici'!I21</f>
        <v>7</v>
      </c>
      <c r="AH21" s="29">
        <f>'VY vramci_mc'!J21+'VY mimomc_vramci_prahy'!J21+'VY mimoprahu_vramci_ceska'!J21+'VY zahranici'!J21</f>
        <v>1</v>
      </c>
      <c r="AI21" s="29">
        <f>'VY vramci_mc'!K21+'VY mimomc_vramci_prahy'!K21+'VY mimoprahu_vramci_ceska'!K21+'VY zahranici'!K21</f>
        <v>34</v>
      </c>
      <c r="AJ21" s="29">
        <f>'VY vramci_mc'!L21+'VY mimomc_vramci_prahy'!L21+'VY mimoprahu_vramci_ceska'!L21+'VY zahranici'!L21</f>
        <v>0</v>
      </c>
      <c r="AK21" s="29">
        <f>'VY vramci_mc'!M21+'VY mimomc_vramci_prahy'!M21+'VY mimoprahu_vramci_ceska'!M21+'VY zahranici'!M21</f>
        <v>5</v>
      </c>
      <c r="AL21" s="29">
        <f>'VY vramci_mc'!N21+'VY mimomc_vramci_prahy'!N21+'VY mimoprahu_vramci_ceska'!N21+'VY zahranici'!N21</f>
        <v>0</v>
      </c>
      <c r="AM21" s="29">
        <f>'VY vramci_mc'!O21+'VY mimomc_vramci_prahy'!O21+'VY mimoprahu_vramci_ceska'!O21+'VY zahranici'!O21</f>
        <v>10</v>
      </c>
      <c r="AN21" s="29">
        <f>'VY vramci_mc'!P21+'VY mimomc_vramci_prahy'!P21+'VY mimoprahu_vramci_ceska'!P21+'VY zahranici'!P21</f>
        <v>1</v>
      </c>
      <c r="AO21" s="29">
        <f>'VY vramci_mc'!Q21+'VY mimomc_vramci_prahy'!Q21+'VY mimoprahu_vramci_ceska'!Q21+'VY zahranici'!Q21</f>
        <v>0</v>
      </c>
      <c r="AP21" s="29">
        <f>'VY vramci_mc'!R21+'VY mimomc_vramci_prahy'!R21+'VY mimoprahu_vramci_ceska'!R21+'VY zahranici'!R21</f>
        <v>0</v>
      </c>
      <c r="AQ21" s="29">
        <f>'VY vramci_mc'!S21+'VY mimomc_vramci_prahy'!S21+'VY mimoprahu_vramci_ceska'!S21+'VY zahranici'!S21</f>
        <v>25</v>
      </c>
      <c r="AR21" s="29">
        <f>'VY vramci_mc'!T21+'VY mimomc_vramci_prahy'!T21+'VY mimoprahu_vramci_ceska'!T21+'VY zahranici'!T21</f>
        <v>14</v>
      </c>
      <c r="AS21" s="29">
        <f>'VY vramci_mc'!U21+'VY mimomc_vramci_prahy'!U21+'VY mimoprahu_vramci_ceska'!U21+'VY zahranici'!U21</f>
        <v>0</v>
      </c>
      <c r="AT21" s="29">
        <f>'VY vramci_mc'!V21+'VY mimomc_vramci_prahy'!V21+'VY mimoprahu_vramci_ceska'!V21+'VY zahranici'!V21</f>
        <v>2</v>
      </c>
      <c r="AU21" s="29">
        <f>'VY vramci_mc'!W21+'VY mimomc_vramci_prahy'!W21+'VY mimoprahu_vramci_ceska'!W21+'VY zahranici'!W21</f>
        <v>0</v>
      </c>
      <c r="AV21" s="29">
        <f>'VY vramci_mc'!X21+'VY mimomc_vramci_prahy'!X21+'VY mimoprahu_vramci_ceska'!X21+'VY zahranici'!X21</f>
        <v>16</v>
      </c>
      <c r="AW21" s="30">
        <f>'VY vramci_mc'!Y21+'VY mimomc_vramci_prahy'!Y21+'VY mimoprahu_vramci_ceska'!Y21+'VY zahranici'!Y21</f>
        <v>8</v>
      </c>
    </row>
    <row r="22" spans="2:49" x14ac:dyDescent="0.35">
      <c r="B22" s="45" t="str">
        <f>'VY vramci_mc'!B22</f>
        <v>Praha-Kolovraty</v>
      </c>
      <c r="C22" s="15">
        <f>'VY vramci_mc'!Z22+'VY mimomc_vramci_prahy'!Z22+'VY mimoprahu_vramci_ceska'!Z22+'VY zahranici'!Z22</f>
        <v>1177</v>
      </c>
      <c r="D22" s="15">
        <f>F22+M22+O22</f>
        <v>126</v>
      </c>
      <c r="E22" s="21">
        <f>D22/C22</f>
        <v>0.1070518266779949</v>
      </c>
      <c r="F22" s="20">
        <f>AI22</f>
        <v>110</v>
      </c>
      <c r="G22" s="21">
        <f>F22/C22</f>
        <v>9.3457943925233641E-2</v>
      </c>
      <c r="H22" s="21">
        <f>'VY vramci_mc'!K22/F22</f>
        <v>0.9</v>
      </c>
      <c r="I22" s="21">
        <f>'VY mimomc_vramci_prahy'!K22/F22</f>
        <v>5.4545454545454543E-2</v>
      </c>
      <c r="J22" s="71">
        <f>M22+O22</f>
        <v>16</v>
      </c>
      <c r="K22" s="21">
        <f>('VY vramci_mc'!I22+'VY vramci_mc'!N22+'VY vramci_mc'!R22+'VY vramci_mc'!U22+'VY vramci_mc'!W22)/J22</f>
        <v>0.125</v>
      </c>
      <c r="L22" s="21">
        <f>('VY mimomc_vramci_prahy'!I22+'VY mimomc_vramci_prahy'!N22+'VY mimomc_vramci_prahy'!R22+'VY mimomc_vramci_prahy'!U22+'VY mimomc_vramci_prahy'!W22)/J22</f>
        <v>0.625</v>
      </c>
      <c r="M22" s="20">
        <f>AG22</f>
        <v>7</v>
      </c>
      <c r="N22" s="21">
        <f>M22/C22</f>
        <v>5.9473237043330502E-3</v>
      </c>
      <c r="O22" s="20">
        <f>AL22+AS22+AP22+AU22</f>
        <v>9</v>
      </c>
      <c r="P22" s="21">
        <f>O22/C22</f>
        <v>7.6465590484282074E-3</v>
      </c>
      <c r="Q22" s="15">
        <f>AA22+AB22+AC22+AJ22+AK22+AM22+AT22</f>
        <v>603</v>
      </c>
      <c r="R22" s="21">
        <f>Q22/C22</f>
        <v>0.51231945624468989</v>
      </c>
      <c r="S22" s="15">
        <f>AN22+AO22+AQ22+AR22</f>
        <v>35</v>
      </c>
      <c r="T22" s="21">
        <f>S22/C22</f>
        <v>2.9736618521665252E-2</v>
      </c>
      <c r="U22" s="15">
        <f>AD22+AE22</f>
        <v>341</v>
      </c>
      <c r="V22" s="24">
        <f>U22/C22</f>
        <v>0.28971962616822428</v>
      </c>
      <c r="W22" s="15">
        <f>AF22</f>
        <v>1</v>
      </c>
      <c r="X22" s="21">
        <f>W22/C22</f>
        <v>8.4961767204757861E-4</v>
      </c>
      <c r="Y22" s="15">
        <f>AH22+AV22+AW22</f>
        <v>71</v>
      </c>
      <c r="Z22" s="46">
        <f>Y22/C22</f>
        <v>6.0322854715378078E-2</v>
      </c>
      <c r="AA22" s="29">
        <f>'VY vramci_mc'!C22+'VY mimomc_vramci_prahy'!C22+'VY mimoprahu_vramci_ceska'!C22+'VY zahranici'!C22</f>
        <v>18</v>
      </c>
      <c r="AB22" s="29">
        <f>'VY vramci_mc'!D22+'VY mimomc_vramci_prahy'!D22+'VY mimoprahu_vramci_ceska'!D22+'VY zahranici'!D22</f>
        <v>118</v>
      </c>
      <c r="AC22" s="29">
        <f>'VY vramci_mc'!E22+'VY mimomc_vramci_prahy'!E22+'VY mimoprahu_vramci_ceska'!E22+'VY zahranici'!E22</f>
        <v>240</v>
      </c>
      <c r="AD22" s="29">
        <f>'VY vramci_mc'!F22+'VY mimomc_vramci_prahy'!F22+'VY mimoprahu_vramci_ceska'!F22+'VY zahranici'!F22</f>
        <v>306</v>
      </c>
      <c r="AE22" s="29">
        <f>'VY vramci_mc'!G22+'VY mimomc_vramci_prahy'!G22+'VY mimoprahu_vramci_ceska'!G22+'VY zahranici'!G22</f>
        <v>35</v>
      </c>
      <c r="AF22" s="29">
        <f>'VY vramci_mc'!H22+'VY mimomc_vramci_prahy'!H22+'VY mimoprahu_vramci_ceska'!H22+'VY zahranici'!H22</f>
        <v>1</v>
      </c>
      <c r="AG22" s="29">
        <f>'VY vramci_mc'!I22+'VY mimomc_vramci_prahy'!I22+'VY mimoprahu_vramci_ceska'!I22+'VY zahranici'!I22</f>
        <v>7</v>
      </c>
      <c r="AH22" s="29">
        <f>'VY vramci_mc'!J22+'VY mimomc_vramci_prahy'!J22+'VY mimoprahu_vramci_ceska'!J22+'VY zahranici'!J22</f>
        <v>2</v>
      </c>
      <c r="AI22" s="29">
        <f>'VY vramci_mc'!K22+'VY mimomc_vramci_prahy'!K22+'VY mimoprahu_vramci_ceska'!K22+'VY zahranici'!K22</f>
        <v>110</v>
      </c>
      <c r="AJ22" s="29">
        <f>'VY vramci_mc'!L22+'VY mimomc_vramci_prahy'!L22+'VY mimoprahu_vramci_ceska'!L22+'VY zahranici'!L22</f>
        <v>11</v>
      </c>
      <c r="AK22" s="29">
        <f>'VY vramci_mc'!M22+'VY mimomc_vramci_prahy'!M22+'VY mimoprahu_vramci_ceska'!M22+'VY zahranici'!M22</f>
        <v>2</v>
      </c>
      <c r="AL22" s="29">
        <f>'VY vramci_mc'!N22+'VY mimomc_vramci_prahy'!N22+'VY mimoprahu_vramci_ceska'!N22+'VY zahranici'!N22</f>
        <v>0</v>
      </c>
      <c r="AM22" s="29">
        <f>'VY vramci_mc'!O22+'VY mimomc_vramci_prahy'!O22+'VY mimoprahu_vramci_ceska'!O22+'VY zahranici'!O22</f>
        <v>208</v>
      </c>
      <c r="AN22" s="29">
        <f>'VY vramci_mc'!P22+'VY mimomc_vramci_prahy'!P22+'VY mimoprahu_vramci_ceska'!P22+'VY zahranici'!P22</f>
        <v>9</v>
      </c>
      <c r="AO22" s="29">
        <f>'VY vramci_mc'!Q22+'VY mimomc_vramci_prahy'!Q22+'VY mimoprahu_vramci_ceska'!Q22+'VY zahranici'!Q22</f>
        <v>5</v>
      </c>
      <c r="AP22" s="29">
        <f>'VY vramci_mc'!R22+'VY mimomc_vramci_prahy'!R22+'VY mimoprahu_vramci_ceska'!R22+'VY zahranici'!R22</f>
        <v>0</v>
      </c>
      <c r="AQ22" s="29">
        <f>'VY vramci_mc'!S22+'VY mimomc_vramci_prahy'!S22+'VY mimoprahu_vramci_ceska'!S22+'VY zahranici'!S22</f>
        <v>12</v>
      </c>
      <c r="AR22" s="29">
        <f>'VY vramci_mc'!T22+'VY mimomc_vramci_prahy'!T22+'VY mimoprahu_vramci_ceska'!T22+'VY zahranici'!T22</f>
        <v>9</v>
      </c>
      <c r="AS22" s="29">
        <f>'VY vramci_mc'!U22+'VY mimomc_vramci_prahy'!U22+'VY mimoprahu_vramci_ceska'!U22+'VY zahranici'!U22</f>
        <v>6</v>
      </c>
      <c r="AT22" s="29">
        <f>'VY vramci_mc'!V22+'VY mimomc_vramci_prahy'!V22+'VY mimoprahu_vramci_ceska'!V22+'VY zahranici'!V22</f>
        <v>6</v>
      </c>
      <c r="AU22" s="29">
        <f>'VY vramci_mc'!W22+'VY mimomc_vramci_prahy'!W22+'VY mimoprahu_vramci_ceska'!W22+'VY zahranici'!W22</f>
        <v>3</v>
      </c>
      <c r="AV22" s="29">
        <f>'VY vramci_mc'!X22+'VY mimomc_vramci_prahy'!X22+'VY mimoprahu_vramci_ceska'!X22+'VY zahranici'!X22</f>
        <v>48</v>
      </c>
      <c r="AW22" s="30">
        <f>'VY vramci_mc'!Y22+'VY mimomc_vramci_prahy'!Y22+'VY mimoprahu_vramci_ceska'!Y22+'VY zahranici'!Y22</f>
        <v>21</v>
      </c>
    </row>
    <row r="23" spans="2:49" x14ac:dyDescent="0.35">
      <c r="B23" s="45" t="str">
        <f>'VY vramci_mc'!B23</f>
        <v>Praha-Královice</v>
      </c>
      <c r="C23" s="15">
        <f>'VY vramci_mc'!Z23+'VY mimomc_vramci_prahy'!Z23+'VY mimoprahu_vramci_ceska'!Z23+'VY zahranici'!Z23</f>
        <v>93</v>
      </c>
      <c r="D23" s="15">
        <f>F23+M23+O23</f>
        <v>4</v>
      </c>
      <c r="E23" s="21">
        <f>D23/C23</f>
        <v>4.3010752688172046E-2</v>
      </c>
      <c r="F23" s="20">
        <f>AI23</f>
        <v>3</v>
      </c>
      <c r="G23" s="21">
        <f>F23/C23</f>
        <v>3.2258064516129031E-2</v>
      </c>
      <c r="H23" s="21">
        <f>'VY vramci_mc'!K23/F23</f>
        <v>0.66666666666666663</v>
      </c>
      <c r="I23" s="21">
        <f>'VY mimomc_vramci_prahy'!K23/F23</f>
        <v>0.33333333333333331</v>
      </c>
      <c r="J23" s="71">
        <f>M23+O23</f>
        <v>1</v>
      </c>
      <c r="K23" s="21">
        <f>('VY vramci_mc'!I23+'VY vramci_mc'!N23+'VY vramci_mc'!R23+'VY vramci_mc'!U23+'VY vramci_mc'!W23)/J23</f>
        <v>0</v>
      </c>
      <c r="L23" s="21">
        <f>('VY mimomc_vramci_prahy'!I23+'VY mimomc_vramci_prahy'!N23+'VY mimomc_vramci_prahy'!R23+'VY mimomc_vramci_prahy'!U23+'VY mimomc_vramci_prahy'!W23)/J23</f>
        <v>0</v>
      </c>
      <c r="M23" s="20">
        <f>AG23</f>
        <v>1</v>
      </c>
      <c r="N23" s="21">
        <f>M23/C23</f>
        <v>1.0752688172043012E-2</v>
      </c>
      <c r="O23" s="20">
        <f>AL23+AS23+AP23+AU23</f>
        <v>0</v>
      </c>
      <c r="P23" s="21">
        <f>O23/C23</f>
        <v>0</v>
      </c>
      <c r="Q23" s="15">
        <f>AA23+AB23+AC23+AJ23+AK23+AM23+AT23</f>
        <v>29</v>
      </c>
      <c r="R23" s="21">
        <f>Q23/C23</f>
        <v>0.31182795698924731</v>
      </c>
      <c r="S23" s="15">
        <f>AN23+AO23+AQ23+AR23</f>
        <v>8</v>
      </c>
      <c r="T23" s="21">
        <f>S23/C23</f>
        <v>8.6021505376344093E-2</v>
      </c>
      <c r="U23" s="15">
        <f>AD23+AE23</f>
        <v>43</v>
      </c>
      <c r="V23" s="24">
        <f>U23/C23</f>
        <v>0.46236559139784944</v>
      </c>
      <c r="W23" s="15">
        <f>AF23</f>
        <v>1</v>
      </c>
      <c r="X23" s="21">
        <f>W23/C23</f>
        <v>1.0752688172043012E-2</v>
      </c>
      <c r="Y23" s="15">
        <f>AH23+AV23+AW23</f>
        <v>8</v>
      </c>
      <c r="Z23" s="46">
        <f>Y23/C23</f>
        <v>8.6021505376344093E-2</v>
      </c>
      <c r="AA23" s="29">
        <f>'VY vramci_mc'!C23+'VY mimomc_vramci_prahy'!C23+'VY mimoprahu_vramci_ceska'!C23+'VY zahranici'!C23</f>
        <v>2</v>
      </c>
      <c r="AB23" s="29">
        <f>'VY vramci_mc'!D23+'VY mimomc_vramci_prahy'!D23+'VY mimoprahu_vramci_ceska'!D23+'VY zahranici'!D23</f>
        <v>0</v>
      </c>
      <c r="AC23" s="29">
        <f>'VY vramci_mc'!E23+'VY mimomc_vramci_prahy'!E23+'VY mimoprahu_vramci_ceska'!E23+'VY zahranici'!E23</f>
        <v>23</v>
      </c>
      <c r="AD23" s="29">
        <f>'VY vramci_mc'!F23+'VY mimomc_vramci_prahy'!F23+'VY mimoprahu_vramci_ceska'!F23+'VY zahranici'!F23</f>
        <v>29</v>
      </c>
      <c r="AE23" s="29">
        <f>'VY vramci_mc'!G23+'VY mimomc_vramci_prahy'!G23+'VY mimoprahu_vramci_ceska'!G23+'VY zahranici'!G23</f>
        <v>14</v>
      </c>
      <c r="AF23" s="29">
        <f>'VY vramci_mc'!H23+'VY mimomc_vramci_prahy'!H23+'VY mimoprahu_vramci_ceska'!H23+'VY zahranici'!H23</f>
        <v>1</v>
      </c>
      <c r="AG23" s="29">
        <f>'VY vramci_mc'!I23+'VY mimomc_vramci_prahy'!I23+'VY mimoprahu_vramci_ceska'!I23+'VY zahranici'!I23</f>
        <v>1</v>
      </c>
      <c r="AH23" s="29">
        <f>'VY vramci_mc'!J23+'VY mimomc_vramci_prahy'!J23+'VY mimoprahu_vramci_ceska'!J23+'VY zahranici'!J23</f>
        <v>0</v>
      </c>
      <c r="AI23" s="29">
        <f>'VY vramci_mc'!K23+'VY mimomc_vramci_prahy'!K23+'VY mimoprahu_vramci_ceska'!K23+'VY zahranici'!K23</f>
        <v>3</v>
      </c>
      <c r="AJ23" s="29">
        <f>'VY vramci_mc'!L23+'VY mimomc_vramci_prahy'!L23+'VY mimoprahu_vramci_ceska'!L23+'VY zahranici'!L23</f>
        <v>0</v>
      </c>
      <c r="AK23" s="29">
        <f>'VY vramci_mc'!M23+'VY mimomc_vramci_prahy'!M23+'VY mimoprahu_vramci_ceska'!M23+'VY zahranici'!M23</f>
        <v>3</v>
      </c>
      <c r="AL23" s="29">
        <f>'VY vramci_mc'!N23+'VY mimomc_vramci_prahy'!N23+'VY mimoprahu_vramci_ceska'!N23+'VY zahranici'!N23</f>
        <v>0</v>
      </c>
      <c r="AM23" s="29">
        <f>'VY vramci_mc'!O23+'VY mimomc_vramci_prahy'!O23+'VY mimoprahu_vramci_ceska'!O23+'VY zahranici'!O23</f>
        <v>1</v>
      </c>
      <c r="AN23" s="29">
        <f>'VY vramci_mc'!P23+'VY mimomc_vramci_prahy'!P23+'VY mimoprahu_vramci_ceska'!P23+'VY zahranici'!P23</f>
        <v>1</v>
      </c>
      <c r="AO23" s="29">
        <f>'VY vramci_mc'!Q23+'VY mimomc_vramci_prahy'!Q23+'VY mimoprahu_vramci_ceska'!Q23+'VY zahranici'!Q23</f>
        <v>0</v>
      </c>
      <c r="AP23" s="29">
        <f>'VY vramci_mc'!R23+'VY mimomc_vramci_prahy'!R23+'VY mimoprahu_vramci_ceska'!R23+'VY zahranici'!R23</f>
        <v>0</v>
      </c>
      <c r="AQ23" s="29">
        <f>'VY vramci_mc'!S23+'VY mimomc_vramci_prahy'!S23+'VY mimoprahu_vramci_ceska'!S23+'VY zahranici'!S23</f>
        <v>5</v>
      </c>
      <c r="AR23" s="29">
        <f>'VY vramci_mc'!T23+'VY mimomc_vramci_prahy'!T23+'VY mimoprahu_vramci_ceska'!T23+'VY zahranici'!T23</f>
        <v>2</v>
      </c>
      <c r="AS23" s="29">
        <f>'VY vramci_mc'!U23+'VY mimomc_vramci_prahy'!U23+'VY mimoprahu_vramci_ceska'!U23+'VY zahranici'!U23</f>
        <v>0</v>
      </c>
      <c r="AT23" s="29">
        <f>'VY vramci_mc'!V23+'VY mimomc_vramci_prahy'!V23+'VY mimoprahu_vramci_ceska'!V23+'VY zahranici'!V23</f>
        <v>0</v>
      </c>
      <c r="AU23" s="29">
        <f>'VY vramci_mc'!W23+'VY mimomc_vramci_prahy'!W23+'VY mimoprahu_vramci_ceska'!W23+'VY zahranici'!W23</f>
        <v>0</v>
      </c>
      <c r="AV23" s="29">
        <f>'VY vramci_mc'!X23+'VY mimomc_vramci_prahy'!X23+'VY mimoprahu_vramci_ceska'!X23+'VY zahranici'!X23</f>
        <v>6</v>
      </c>
      <c r="AW23" s="30">
        <f>'VY vramci_mc'!Y23+'VY mimomc_vramci_prahy'!Y23+'VY mimoprahu_vramci_ceska'!Y23+'VY zahranici'!Y23</f>
        <v>2</v>
      </c>
    </row>
    <row r="24" spans="2:49" x14ac:dyDescent="0.35">
      <c r="B24" s="45" t="str">
        <f>'VY vramci_mc'!B24</f>
        <v>Praha-Křeslice</v>
      </c>
      <c r="C24" s="15">
        <f>'VY vramci_mc'!Z24+'VY mimomc_vramci_prahy'!Z24+'VY mimoprahu_vramci_ceska'!Z24+'VY zahranici'!Z24</f>
        <v>330</v>
      </c>
      <c r="D24" s="15">
        <f>F24+M24+O24</f>
        <v>5</v>
      </c>
      <c r="E24" s="21">
        <f>D24/C24</f>
        <v>1.5151515151515152E-2</v>
      </c>
      <c r="F24" s="20">
        <f>AI24</f>
        <v>4</v>
      </c>
      <c r="G24" s="21">
        <f>F24/C24</f>
        <v>1.2121212121212121E-2</v>
      </c>
      <c r="H24" s="21">
        <f>'VY vramci_mc'!K24/F24</f>
        <v>0.25</v>
      </c>
      <c r="I24" s="21">
        <f>'VY mimomc_vramci_prahy'!K24/F24</f>
        <v>0.25</v>
      </c>
      <c r="J24" s="71">
        <f>M24+O24</f>
        <v>1</v>
      </c>
      <c r="K24" s="21">
        <f>('VY vramci_mc'!I24+'VY vramci_mc'!N24+'VY vramci_mc'!R24+'VY vramci_mc'!U24+'VY vramci_mc'!W24)/J24</f>
        <v>0</v>
      </c>
      <c r="L24" s="21">
        <f>('VY mimomc_vramci_prahy'!I24+'VY mimomc_vramci_prahy'!N24+'VY mimomc_vramci_prahy'!R24+'VY mimomc_vramci_prahy'!U24+'VY mimomc_vramci_prahy'!W24)/J24</f>
        <v>0</v>
      </c>
      <c r="M24" s="20">
        <f>AG24</f>
        <v>1</v>
      </c>
      <c r="N24" s="21">
        <f>M24/C24</f>
        <v>3.0303030303030303E-3</v>
      </c>
      <c r="O24" s="20">
        <f>AL24+AS24+AP24+AU24</f>
        <v>0</v>
      </c>
      <c r="P24" s="21">
        <f>O24/C24</f>
        <v>0</v>
      </c>
      <c r="Q24" s="15">
        <f>AA24+AB24+AC24+AJ24+AK24+AM24+AT24</f>
        <v>158</v>
      </c>
      <c r="R24" s="21">
        <f>Q24/C24</f>
        <v>0.47878787878787876</v>
      </c>
      <c r="S24" s="15">
        <f>AN24+AO24+AQ24+AR24</f>
        <v>22</v>
      </c>
      <c r="T24" s="21">
        <f>S24/C24</f>
        <v>6.6666666666666666E-2</v>
      </c>
      <c r="U24" s="15">
        <f>AD24+AE24</f>
        <v>134</v>
      </c>
      <c r="V24" s="24">
        <f>U24/C24</f>
        <v>0.40606060606060607</v>
      </c>
      <c r="W24" s="15">
        <f>AF24</f>
        <v>0</v>
      </c>
      <c r="X24" s="21">
        <f>W24/C24</f>
        <v>0</v>
      </c>
      <c r="Y24" s="15">
        <f>AH24+AV24+AW24</f>
        <v>11</v>
      </c>
      <c r="Z24" s="46">
        <f>Y24/C24</f>
        <v>3.3333333333333333E-2</v>
      </c>
      <c r="AA24" s="29">
        <f>'VY vramci_mc'!C24+'VY mimomc_vramci_prahy'!C24+'VY mimoprahu_vramci_ceska'!C24+'VY zahranici'!C24</f>
        <v>7</v>
      </c>
      <c r="AB24" s="29">
        <f>'VY vramci_mc'!D24+'VY mimomc_vramci_prahy'!D24+'VY mimoprahu_vramci_ceska'!D24+'VY zahranici'!D24</f>
        <v>2</v>
      </c>
      <c r="AC24" s="29">
        <f>'VY vramci_mc'!E24+'VY mimomc_vramci_prahy'!E24+'VY mimoprahu_vramci_ceska'!E24+'VY zahranici'!E24</f>
        <v>147</v>
      </c>
      <c r="AD24" s="29">
        <f>'VY vramci_mc'!F24+'VY mimomc_vramci_prahy'!F24+'VY mimoprahu_vramci_ceska'!F24+'VY zahranici'!F24</f>
        <v>113</v>
      </c>
      <c r="AE24" s="29">
        <f>'VY vramci_mc'!G24+'VY mimomc_vramci_prahy'!G24+'VY mimoprahu_vramci_ceska'!G24+'VY zahranici'!G24</f>
        <v>21</v>
      </c>
      <c r="AF24" s="29">
        <f>'VY vramci_mc'!H24+'VY mimomc_vramci_prahy'!H24+'VY mimoprahu_vramci_ceska'!H24+'VY zahranici'!H24</f>
        <v>0</v>
      </c>
      <c r="AG24" s="29">
        <f>'VY vramci_mc'!I24+'VY mimomc_vramci_prahy'!I24+'VY mimoprahu_vramci_ceska'!I24+'VY zahranici'!I24</f>
        <v>1</v>
      </c>
      <c r="AH24" s="29">
        <f>'VY vramci_mc'!J24+'VY mimomc_vramci_prahy'!J24+'VY mimoprahu_vramci_ceska'!J24+'VY zahranici'!J24</f>
        <v>2</v>
      </c>
      <c r="AI24" s="29">
        <f>'VY vramci_mc'!K24+'VY mimomc_vramci_prahy'!K24+'VY mimoprahu_vramci_ceska'!K24+'VY zahranici'!K24</f>
        <v>4</v>
      </c>
      <c r="AJ24" s="29">
        <f>'VY vramci_mc'!L24+'VY mimomc_vramci_prahy'!L24+'VY mimoprahu_vramci_ceska'!L24+'VY zahranici'!L24</f>
        <v>0</v>
      </c>
      <c r="AK24" s="29">
        <f>'VY vramci_mc'!M24+'VY mimomc_vramci_prahy'!M24+'VY mimoprahu_vramci_ceska'!M24+'VY zahranici'!M24</f>
        <v>2</v>
      </c>
      <c r="AL24" s="29">
        <f>'VY vramci_mc'!N24+'VY mimomc_vramci_prahy'!N24+'VY mimoprahu_vramci_ceska'!N24+'VY zahranici'!N24</f>
        <v>0</v>
      </c>
      <c r="AM24" s="29">
        <f>'VY vramci_mc'!O24+'VY mimomc_vramci_prahy'!O24+'VY mimoprahu_vramci_ceska'!O24+'VY zahranici'!O24</f>
        <v>0</v>
      </c>
      <c r="AN24" s="29">
        <f>'VY vramci_mc'!P24+'VY mimomc_vramci_prahy'!P24+'VY mimoprahu_vramci_ceska'!P24+'VY zahranici'!P24</f>
        <v>0</v>
      </c>
      <c r="AO24" s="29">
        <f>'VY vramci_mc'!Q24+'VY mimomc_vramci_prahy'!Q24+'VY mimoprahu_vramci_ceska'!Q24+'VY zahranici'!Q24</f>
        <v>0</v>
      </c>
      <c r="AP24" s="29">
        <f>'VY vramci_mc'!R24+'VY mimomc_vramci_prahy'!R24+'VY mimoprahu_vramci_ceska'!R24+'VY zahranici'!R24</f>
        <v>0</v>
      </c>
      <c r="AQ24" s="29">
        <f>'VY vramci_mc'!S24+'VY mimomc_vramci_prahy'!S24+'VY mimoprahu_vramci_ceska'!S24+'VY zahranici'!S24</f>
        <v>16</v>
      </c>
      <c r="AR24" s="29">
        <f>'VY vramci_mc'!T24+'VY mimomc_vramci_prahy'!T24+'VY mimoprahu_vramci_ceska'!T24+'VY zahranici'!T24</f>
        <v>6</v>
      </c>
      <c r="AS24" s="29">
        <f>'VY vramci_mc'!U24+'VY mimomc_vramci_prahy'!U24+'VY mimoprahu_vramci_ceska'!U24+'VY zahranici'!U24</f>
        <v>0</v>
      </c>
      <c r="AT24" s="29">
        <f>'VY vramci_mc'!V24+'VY mimomc_vramci_prahy'!V24+'VY mimoprahu_vramci_ceska'!V24+'VY zahranici'!V24</f>
        <v>0</v>
      </c>
      <c r="AU24" s="29">
        <f>'VY vramci_mc'!W24+'VY mimomc_vramci_prahy'!W24+'VY mimoprahu_vramci_ceska'!W24+'VY zahranici'!W24</f>
        <v>0</v>
      </c>
      <c r="AV24" s="29">
        <f>'VY vramci_mc'!X24+'VY mimomc_vramci_prahy'!X24+'VY mimoprahu_vramci_ceska'!X24+'VY zahranici'!X24</f>
        <v>7</v>
      </c>
      <c r="AW24" s="30">
        <f>'VY vramci_mc'!Y24+'VY mimomc_vramci_prahy'!Y24+'VY mimoprahu_vramci_ceska'!Y24+'VY zahranici'!Y24</f>
        <v>2</v>
      </c>
    </row>
    <row r="25" spans="2:49" x14ac:dyDescent="0.35">
      <c r="B25" s="45" t="str">
        <f>'VY vramci_mc'!B25</f>
        <v>Praha-Nedvězí</v>
      </c>
      <c r="C25" s="15">
        <f>'VY vramci_mc'!Z25+'VY mimomc_vramci_prahy'!Z25+'VY mimoprahu_vramci_ceska'!Z25+'VY zahranici'!Z25</f>
        <v>89</v>
      </c>
      <c r="D25" s="15">
        <f>F25+M25+O25</f>
        <v>2</v>
      </c>
      <c r="E25" s="21">
        <f>D25/C25</f>
        <v>2.247191011235955E-2</v>
      </c>
      <c r="F25" s="20">
        <f>AI25</f>
        <v>2</v>
      </c>
      <c r="G25" s="21">
        <f>F25/C25</f>
        <v>2.247191011235955E-2</v>
      </c>
      <c r="H25" s="21">
        <f>'VY vramci_mc'!K25/F25</f>
        <v>1</v>
      </c>
      <c r="I25" s="21">
        <f>'VY mimomc_vramci_prahy'!K25/F25</f>
        <v>0</v>
      </c>
      <c r="J25" s="71">
        <f>M25+O25</f>
        <v>0</v>
      </c>
      <c r="K25" s="21" t="s">
        <v>176</v>
      </c>
      <c r="L25" s="21" t="s">
        <v>176</v>
      </c>
      <c r="M25" s="20">
        <f>AG25</f>
        <v>0</v>
      </c>
      <c r="N25" s="21">
        <f>M25/C25</f>
        <v>0</v>
      </c>
      <c r="O25" s="20">
        <f>AL25+AS25+AP25+AU25</f>
        <v>0</v>
      </c>
      <c r="P25" s="21">
        <f>O25/C25</f>
        <v>0</v>
      </c>
      <c r="Q25" s="15">
        <f>AA25+AB25+AC25+AJ25+AK25+AM25+AT25</f>
        <v>40</v>
      </c>
      <c r="R25" s="21">
        <f>Q25/C25</f>
        <v>0.449438202247191</v>
      </c>
      <c r="S25" s="15">
        <f>AN25+AO25+AQ25+AR25</f>
        <v>5</v>
      </c>
      <c r="T25" s="21">
        <f>S25/C25</f>
        <v>5.6179775280898875E-2</v>
      </c>
      <c r="U25" s="15">
        <f>AD25+AE25</f>
        <v>37</v>
      </c>
      <c r="V25" s="24">
        <f>U25/C25</f>
        <v>0.4157303370786517</v>
      </c>
      <c r="W25" s="15">
        <f>AF25</f>
        <v>0</v>
      </c>
      <c r="X25" s="21">
        <f>W25/C25</f>
        <v>0</v>
      </c>
      <c r="Y25" s="15">
        <f>AH25+AV25+AW25</f>
        <v>5</v>
      </c>
      <c r="Z25" s="46">
        <f>Y25/C25</f>
        <v>5.6179775280898875E-2</v>
      </c>
      <c r="AA25" s="29">
        <f>'VY vramci_mc'!C25+'VY mimomc_vramci_prahy'!C25+'VY mimoprahu_vramci_ceska'!C25+'VY zahranici'!C25</f>
        <v>1</v>
      </c>
      <c r="AB25" s="29">
        <f>'VY vramci_mc'!D25+'VY mimomc_vramci_prahy'!D25+'VY mimoprahu_vramci_ceska'!D25+'VY zahranici'!D25</f>
        <v>1</v>
      </c>
      <c r="AC25" s="29">
        <f>'VY vramci_mc'!E25+'VY mimomc_vramci_prahy'!E25+'VY mimoprahu_vramci_ceska'!E25+'VY zahranici'!E25</f>
        <v>33</v>
      </c>
      <c r="AD25" s="29">
        <f>'VY vramci_mc'!F25+'VY mimomc_vramci_prahy'!F25+'VY mimoprahu_vramci_ceska'!F25+'VY zahranici'!F25</f>
        <v>30</v>
      </c>
      <c r="AE25" s="29">
        <f>'VY vramci_mc'!G25+'VY mimomc_vramci_prahy'!G25+'VY mimoprahu_vramci_ceska'!G25+'VY zahranici'!G25</f>
        <v>7</v>
      </c>
      <c r="AF25" s="29">
        <f>'VY vramci_mc'!H25+'VY mimomc_vramci_prahy'!H25+'VY mimoprahu_vramci_ceska'!H25+'VY zahranici'!H25</f>
        <v>0</v>
      </c>
      <c r="AG25" s="29">
        <f>'VY vramci_mc'!I25+'VY mimomc_vramci_prahy'!I25+'VY mimoprahu_vramci_ceska'!I25+'VY zahranici'!I25</f>
        <v>0</v>
      </c>
      <c r="AH25" s="29">
        <f>'VY vramci_mc'!J25+'VY mimomc_vramci_prahy'!J25+'VY mimoprahu_vramci_ceska'!J25+'VY zahranici'!J25</f>
        <v>0</v>
      </c>
      <c r="AI25" s="29">
        <f>'VY vramci_mc'!K25+'VY mimomc_vramci_prahy'!K25+'VY mimoprahu_vramci_ceska'!K25+'VY zahranici'!K25</f>
        <v>2</v>
      </c>
      <c r="AJ25" s="29">
        <f>'VY vramci_mc'!L25+'VY mimomc_vramci_prahy'!L25+'VY mimoprahu_vramci_ceska'!L25+'VY zahranici'!L25</f>
        <v>1</v>
      </c>
      <c r="AK25" s="29">
        <f>'VY vramci_mc'!M25+'VY mimomc_vramci_prahy'!M25+'VY mimoprahu_vramci_ceska'!M25+'VY zahranici'!M25</f>
        <v>1</v>
      </c>
      <c r="AL25" s="29">
        <f>'VY vramci_mc'!N25+'VY mimomc_vramci_prahy'!N25+'VY mimoprahu_vramci_ceska'!N25+'VY zahranici'!N25</f>
        <v>0</v>
      </c>
      <c r="AM25" s="29">
        <f>'VY vramci_mc'!O25+'VY mimomc_vramci_prahy'!O25+'VY mimoprahu_vramci_ceska'!O25+'VY zahranici'!O25</f>
        <v>3</v>
      </c>
      <c r="AN25" s="29">
        <f>'VY vramci_mc'!P25+'VY mimomc_vramci_prahy'!P25+'VY mimoprahu_vramci_ceska'!P25+'VY zahranici'!P25</f>
        <v>1</v>
      </c>
      <c r="AO25" s="29">
        <f>'VY vramci_mc'!Q25+'VY mimomc_vramci_prahy'!Q25+'VY mimoprahu_vramci_ceska'!Q25+'VY zahranici'!Q25</f>
        <v>0</v>
      </c>
      <c r="AP25" s="29">
        <f>'VY vramci_mc'!R25+'VY mimomc_vramci_prahy'!R25+'VY mimoprahu_vramci_ceska'!R25+'VY zahranici'!R25</f>
        <v>0</v>
      </c>
      <c r="AQ25" s="29">
        <f>'VY vramci_mc'!S25+'VY mimomc_vramci_prahy'!S25+'VY mimoprahu_vramci_ceska'!S25+'VY zahranici'!S25</f>
        <v>4</v>
      </c>
      <c r="AR25" s="29">
        <f>'VY vramci_mc'!T25+'VY mimomc_vramci_prahy'!T25+'VY mimoprahu_vramci_ceska'!T25+'VY zahranici'!T25</f>
        <v>0</v>
      </c>
      <c r="AS25" s="29">
        <f>'VY vramci_mc'!U25+'VY mimomc_vramci_prahy'!U25+'VY mimoprahu_vramci_ceska'!U25+'VY zahranici'!U25</f>
        <v>0</v>
      </c>
      <c r="AT25" s="29">
        <f>'VY vramci_mc'!V25+'VY mimomc_vramci_prahy'!V25+'VY mimoprahu_vramci_ceska'!V25+'VY zahranici'!V25</f>
        <v>0</v>
      </c>
      <c r="AU25" s="29">
        <f>'VY vramci_mc'!W25+'VY mimomc_vramci_prahy'!W25+'VY mimoprahu_vramci_ceska'!W25+'VY zahranici'!W25</f>
        <v>0</v>
      </c>
      <c r="AV25" s="29">
        <f>'VY vramci_mc'!X25+'VY mimomc_vramci_prahy'!X25+'VY mimoprahu_vramci_ceska'!X25+'VY zahranici'!X25</f>
        <v>3</v>
      </c>
      <c r="AW25" s="30">
        <f>'VY vramci_mc'!Y25+'VY mimomc_vramci_prahy'!Y25+'VY mimoprahu_vramci_ceska'!Y25+'VY zahranici'!Y25</f>
        <v>2</v>
      </c>
    </row>
    <row r="26" spans="2:49" x14ac:dyDescent="0.35">
      <c r="B26" s="45" t="str">
        <f>'VY vramci_mc'!B26</f>
        <v>Praha-Satalice</v>
      </c>
      <c r="C26" s="15">
        <f>'VY vramci_mc'!Z26+'VY mimomc_vramci_prahy'!Z26+'VY mimoprahu_vramci_ceska'!Z26+'VY zahranici'!Z26</f>
        <v>707</v>
      </c>
      <c r="D26" s="15">
        <f>F26+M26+O26</f>
        <v>128</v>
      </c>
      <c r="E26" s="21">
        <f>D26/C26</f>
        <v>0.18104667609618105</v>
      </c>
      <c r="F26" s="20">
        <f>AI26</f>
        <v>118</v>
      </c>
      <c r="G26" s="21">
        <f>F26/C26</f>
        <v>0.16690240452616689</v>
      </c>
      <c r="H26" s="21">
        <f>'VY vramci_mc'!K26/F26</f>
        <v>0.85593220338983056</v>
      </c>
      <c r="I26" s="21">
        <f>'VY mimomc_vramci_prahy'!K26/F26</f>
        <v>0.10169491525423729</v>
      </c>
      <c r="J26" s="71">
        <f>M26+O26</f>
        <v>10</v>
      </c>
      <c r="K26" s="21">
        <f>('VY vramci_mc'!I26+'VY vramci_mc'!N26+'VY vramci_mc'!R26+'VY vramci_mc'!U26+'VY vramci_mc'!W26)/J26</f>
        <v>0.2</v>
      </c>
      <c r="L26" s="21">
        <f>('VY mimomc_vramci_prahy'!I26+'VY mimomc_vramci_prahy'!N26+'VY mimomc_vramci_prahy'!R26+'VY mimomc_vramci_prahy'!U26+'VY mimomc_vramci_prahy'!W26)/J26</f>
        <v>0.6</v>
      </c>
      <c r="M26" s="20">
        <f>AG26</f>
        <v>5</v>
      </c>
      <c r="N26" s="21">
        <f>M26/C26</f>
        <v>7.0721357850070717E-3</v>
      </c>
      <c r="O26" s="20">
        <f>AL26+AS26+AP26+AU26</f>
        <v>5</v>
      </c>
      <c r="P26" s="21">
        <f>O26/C26</f>
        <v>7.0721357850070717E-3</v>
      </c>
      <c r="Q26" s="15">
        <f>AA26+AB26+AC26+AJ26+AK26+AM26+AT26</f>
        <v>306</v>
      </c>
      <c r="R26" s="21">
        <f>Q26/C26</f>
        <v>0.43281471004243283</v>
      </c>
      <c r="S26" s="15">
        <f>AN26+AO26+AQ26+AR26</f>
        <v>37</v>
      </c>
      <c r="T26" s="21">
        <f>S26/C26</f>
        <v>5.2333804809052337E-2</v>
      </c>
      <c r="U26" s="15">
        <f>AD26+AE26</f>
        <v>208</v>
      </c>
      <c r="V26" s="24">
        <f>U26/C26</f>
        <v>0.2942008486562942</v>
      </c>
      <c r="W26" s="15">
        <f>AF26</f>
        <v>0</v>
      </c>
      <c r="X26" s="21">
        <f>W26/C26</f>
        <v>0</v>
      </c>
      <c r="Y26" s="15">
        <f>AH26+AV26+AW26</f>
        <v>28</v>
      </c>
      <c r="Z26" s="46">
        <f>Y26/C26</f>
        <v>3.9603960396039604E-2</v>
      </c>
      <c r="AA26" s="29">
        <f>'VY vramci_mc'!C26+'VY mimomc_vramci_prahy'!C26+'VY mimoprahu_vramci_ceska'!C26+'VY zahranici'!C26</f>
        <v>20</v>
      </c>
      <c r="AB26" s="29">
        <f>'VY vramci_mc'!D26+'VY mimomc_vramci_prahy'!D26+'VY mimoprahu_vramci_ceska'!D26+'VY zahranici'!D26</f>
        <v>7</v>
      </c>
      <c r="AC26" s="29">
        <f>'VY vramci_mc'!E26+'VY mimomc_vramci_prahy'!E26+'VY mimoprahu_vramci_ceska'!E26+'VY zahranici'!E26</f>
        <v>249</v>
      </c>
      <c r="AD26" s="29">
        <f>'VY vramci_mc'!F26+'VY mimomc_vramci_prahy'!F26+'VY mimoprahu_vramci_ceska'!F26+'VY zahranici'!F26</f>
        <v>185</v>
      </c>
      <c r="AE26" s="29">
        <f>'VY vramci_mc'!G26+'VY mimomc_vramci_prahy'!G26+'VY mimoprahu_vramci_ceska'!G26+'VY zahranici'!G26</f>
        <v>23</v>
      </c>
      <c r="AF26" s="29">
        <f>'VY vramci_mc'!H26+'VY mimomc_vramci_prahy'!H26+'VY mimoprahu_vramci_ceska'!H26+'VY zahranici'!H26</f>
        <v>0</v>
      </c>
      <c r="AG26" s="29">
        <f>'VY vramci_mc'!I26+'VY mimomc_vramci_prahy'!I26+'VY mimoprahu_vramci_ceska'!I26+'VY zahranici'!I26</f>
        <v>5</v>
      </c>
      <c r="AH26" s="29">
        <f>'VY vramci_mc'!J26+'VY mimomc_vramci_prahy'!J26+'VY mimoprahu_vramci_ceska'!J26+'VY zahranici'!J26</f>
        <v>0</v>
      </c>
      <c r="AI26" s="29">
        <f>'VY vramci_mc'!K26+'VY mimomc_vramci_prahy'!K26+'VY mimoprahu_vramci_ceska'!K26+'VY zahranici'!K26</f>
        <v>118</v>
      </c>
      <c r="AJ26" s="29">
        <f>'VY vramci_mc'!L26+'VY mimomc_vramci_prahy'!L26+'VY mimoprahu_vramci_ceska'!L26+'VY zahranici'!L26</f>
        <v>3</v>
      </c>
      <c r="AK26" s="29">
        <f>'VY vramci_mc'!M26+'VY mimomc_vramci_prahy'!M26+'VY mimoprahu_vramci_ceska'!M26+'VY zahranici'!M26</f>
        <v>7</v>
      </c>
      <c r="AL26" s="29">
        <f>'VY vramci_mc'!N26+'VY mimomc_vramci_prahy'!N26+'VY mimoprahu_vramci_ceska'!N26+'VY zahranici'!N26</f>
        <v>0</v>
      </c>
      <c r="AM26" s="29">
        <f>'VY vramci_mc'!O26+'VY mimomc_vramci_prahy'!O26+'VY mimoprahu_vramci_ceska'!O26+'VY zahranici'!O26</f>
        <v>20</v>
      </c>
      <c r="AN26" s="29">
        <f>'VY vramci_mc'!P26+'VY mimomc_vramci_prahy'!P26+'VY mimoprahu_vramci_ceska'!P26+'VY zahranici'!P26</f>
        <v>2</v>
      </c>
      <c r="AO26" s="29">
        <f>'VY vramci_mc'!Q26+'VY mimomc_vramci_prahy'!Q26+'VY mimoprahu_vramci_ceska'!Q26+'VY zahranici'!Q26</f>
        <v>0</v>
      </c>
      <c r="AP26" s="29">
        <f>'VY vramci_mc'!R26+'VY mimomc_vramci_prahy'!R26+'VY mimoprahu_vramci_ceska'!R26+'VY zahranici'!R26</f>
        <v>0</v>
      </c>
      <c r="AQ26" s="29">
        <f>'VY vramci_mc'!S26+'VY mimomc_vramci_prahy'!S26+'VY mimoprahu_vramci_ceska'!S26+'VY zahranici'!S26</f>
        <v>27</v>
      </c>
      <c r="AR26" s="29">
        <f>'VY vramci_mc'!T26+'VY mimomc_vramci_prahy'!T26+'VY mimoprahu_vramci_ceska'!T26+'VY zahranici'!T26</f>
        <v>8</v>
      </c>
      <c r="AS26" s="29">
        <f>'VY vramci_mc'!U26+'VY mimomc_vramci_prahy'!U26+'VY mimoprahu_vramci_ceska'!U26+'VY zahranici'!U26</f>
        <v>3</v>
      </c>
      <c r="AT26" s="29">
        <f>'VY vramci_mc'!V26+'VY mimomc_vramci_prahy'!V26+'VY mimoprahu_vramci_ceska'!V26+'VY zahranici'!V26</f>
        <v>0</v>
      </c>
      <c r="AU26" s="29">
        <f>'VY vramci_mc'!W26+'VY mimomc_vramci_prahy'!W26+'VY mimoprahu_vramci_ceska'!W26+'VY zahranici'!W26</f>
        <v>2</v>
      </c>
      <c r="AV26" s="29">
        <f>'VY vramci_mc'!X26+'VY mimomc_vramci_prahy'!X26+'VY mimoprahu_vramci_ceska'!X26+'VY zahranici'!X26</f>
        <v>17</v>
      </c>
      <c r="AW26" s="30">
        <f>'VY vramci_mc'!Y26+'VY mimomc_vramci_prahy'!Y26+'VY mimoprahu_vramci_ceska'!Y26+'VY zahranici'!Y26</f>
        <v>11</v>
      </c>
    </row>
    <row r="27" spans="2:49" x14ac:dyDescent="0.35">
      <c r="B27" s="45" t="str">
        <f>'VY vramci_mc'!B27</f>
        <v>Praha 22</v>
      </c>
      <c r="C27" s="15">
        <f>'VY vramci_mc'!Z27+'VY mimomc_vramci_prahy'!Z27+'VY mimoprahu_vramci_ceska'!Z27+'VY zahranici'!Z27</f>
        <v>3008</v>
      </c>
      <c r="D27" s="15">
        <f>F27+M27+O27</f>
        <v>264</v>
      </c>
      <c r="E27" s="21">
        <f>D27/C27</f>
        <v>8.7765957446808512E-2</v>
      </c>
      <c r="F27" s="20">
        <f>AI27</f>
        <v>230</v>
      </c>
      <c r="G27" s="21">
        <f>F27/C27</f>
        <v>7.6462765957446804E-2</v>
      </c>
      <c r="H27" s="21">
        <f>'VY vramci_mc'!K27/F27</f>
        <v>0.63913043478260867</v>
      </c>
      <c r="I27" s="21">
        <f>'VY mimomc_vramci_prahy'!K27/F27</f>
        <v>0.28695652173913044</v>
      </c>
      <c r="J27" s="71">
        <f>M27+O27</f>
        <v>34</v>
      </c>
      <c r="K27" s="21">
        <f>('VY vramci_mc'!I27+'VY vramci_mc'!N27+'VY vramci_mc'!R27+'VY vramci_mc'!U27+'VY vramci_mc'!W27)/J27</f>
        <v>0.35294117647058826</v>
      </c>
      <c r="L27" s="21">
        <f>('VY mimomc_vramci_prahy'!I27+'VY mimomc_vramci_prahy'!N27+'VY mimomc_vramci_prahy'!R27+'VY mimomc_vramci_prahy'!U27+'VY mimomc_vramci_prahy'!W27)/J27</f>
        <v>0.5</v>
      </c>
      <c r="M27" s="20">
        <f>AG27</f>
        <v>22</v>
      </c>
      <c r="N27" s="21">
        <f>M27/C27</f>
        <v>7.3138297872340427E-3</v>
      </c>
      <c r="O27" s="20">
        <f>AL27+AS27+AP27+AU27</f>
        <v>12</v>
      </c>
      <c r="P27" s="21">
        <f>O27/C27</f>
        <v>3.9893617021276593E-3</v>
      </c>
      <c r="Q27" s="15">
        <f>AA27+AB27+AC27+AJ27+AK27+AM27+AT27</f>
        <v>1402</v>
      </c>
      <c r="R27" s="21">
        <f>Q27/C27</f>
        <v>0.46609042553191488</v>
      </c>
      <c r="S27" s="15">
        <f>AN27+AO27+AQ27+AR27</f>
        <v>148</v>
      </c>
      <c r="T27" s="21">
        <f>S27/C27</f>
        <v>4.920212765957447E-2</v>
      </c>
      <c r="U27" s="15">
        <f>AD27+AE27</f>
        <v>1019</v>
      </c>
      <c r="V27" s="24">
        <f>U27/C27</f>
        <v>0.33876329787234044</v>
      </c>
      <c r="W27" s="15">
        <f>AF27</f>
        <v>2</v>
      </c>
      <c r="X27" s="21">
        <f>W27/C27</f>
        <v>6.6489361702127658E-4</v>
      </c>
      <c r="Y27" s="15">
        <f>AH27+AV27+AW27</f>
        <v>173</v>
      </c>
      <c r="Z27" s="46">
        <f>Y27/C27</f>
        <v>5.7513297872340427E-2</v>
      </c>
      <c r="AA27" s="29">
        <f>'VY vramci_mc'!C27+'VY mimomc_vramci_prahy'!C27+'VY mimoprahu_vramci_ceska'!C27+'VY zahranici'!C27</f>
        <v>58</v>
      </c>
      <c r="AB27" s="29">
        <f>'VY vramci_mc'!D27+'VY mimomc_vramci_prahy'!D27+'VY mimoprahu_vramci_ceska'!D27+'VY zahranici'!D27</f>
        <v>90</v>
      </c>
      <c r="AC27" s="29">
        <f>'VY vramci_mc'!E27+'VY mimomc_vramci_prahy'!E27+'VY mimoprahu_vramci_ceska'!E27+'VY zahranici'!E27</f>
        <v>1004</v>
      </c>
      <c r="AD27" s="29">
        <f>'VY vramci_mc'!F27+'VY mimomc_vramci_prahy'!F27+'VY mimoprahu_vramci_ceska'!F27+'VY zahranici'!F27</f>
        <v>901</v>
      </c>
      <c r="AE27" s="29">
        <f>'VY vramci_mc'!G27+'VY mimomc_vramci_prahy'!G27+'VY mimoprahu_vramci_ceska'!G27+'VY zahranici'!G27</f>
        <v>118</v>
      </c>
      <c r="AF27" s="29">
        <f>'VY vramci_mc'!H27+'VY mimomc_vramci_prahy'!H27+'VY mimoprahu_vramci_ceska'!H27+'VY zahranici'!H27</f>
        <v>2</v>
      </c>
      <c r="AG27" s="29">
        <f>'VY vramci_mc'!I27+'VY mimomc_vramci_prahy'!I27+'VY mimoprahu_vramci_ceska'!I27+'VY zahranici'!I27</f>
        <v>22</v>
      </c>
      <c r="AH27" s="29">
        <f>'VY vramci_mc'!J27+'VY mimomc_vramci_prahy'!J27+'VY mimoprahu_vramci_ceska'!J27+'VY zahranici'!J27</f>
        <v>11</v>
      </c>
      <c r="AI27" s="29">
        <f>'VY vramci_mc'!K27+'VY mimomc_vramci_prahy'!K27+'VY mimoprahu_vramci_ceska'!K27+'VY zahranici'!K27</f>
        <v>230</v>
      </c>
      <c r="AJ27" s="29">
        <f>'VY vramci_mc'!L27+'VY mimomc_vramci_prahy'!L27+'VY mimoprahu_vramci_ceska'!L27+'VY zahranici'!L27</f>
        <v>9</v>
      </c>
      <c r="AK27" s="29">
        <f>'VY vramci_mc'!M27+'VY mimomc_vramci_prahy'!M27+'VY mimoprahu_vramci_ceska'!M27+'VY zahranici'!M27</f>
        <v>39</v>
      </c>
      <c r="AL27" s="29">
        <f>'VY vramci_mc'!N27+'VY mimomc_vramci_prahy'!N27+'VY mimoprahu_vramci_ceska'!N27+'VY zahranici'!N27</f>
        <v>0</v>
      </c>
      <c r="AM27" s="29">
        <f>'VY vramci_mc'!O27+'VY mimomc_vramci_prahy'!O27+'VY mimoprahu_vramci_ceska'!O27+'VY zahranici'!O27</f>
        <v>191</v>
      </c>
      <c r="AN27" s="29">
        <f>'VY vramci_mc'!P27+'VY mimomc_vramci_prahy'!P27+'VY mimoprahu_vramci_ceska'!P27+'VY zahranici'!P27</f>
        <v>5</v>
      </c>
      <c r="AO27" s="29">
        <f>'VY vramci_mc'!Q27+'VY mimomc_vramci_prahy'!Q27+'VY mimoprahu_vramci_ceska'!Q27+'VY zahranici'!Q27</f>
        <v>0</v>
      </c>
      <c r="AP27" s="29">
        <f>'VY vramci_mc'!R27+'VY mimomc_vramci_prahy'!R27+'VY mimoprahu_vramci_ceska'!R27+'VY zahranici'!R27</f>
        <v>0</v>
      </c>
      <c r="AQ27" s="29">
        <f>'VY vramci_mc'!S27+'VY mimomc_vramci_prahy'!S27+'VY mimoprahu_vramci_ceska'!S27+'VY zahranici'!S27</f>
        <v>97</v>
      </c>
      <c r="AR27" s="29">
        <f>'VY vramci_mc'!T27+'VY mimomc_vramci_prahy'!T27+'VY mimoprahu_vramci_ceska'!T27+'VY zahranici'!T27</f>
        <v>46</v>
      </c>
      <c r="AS27" s="29">
        <f>'VY vramci_mc'!U27+'VY mimomc_vramci_prahy'!U27+'VY mimoprahu_vramci_ceska'!U27+'VY zahranici'!U27</f>
        <v>8</v>
      </c>
      <c r="AT27" s="29">
        <f>'VY vramci_mc'!V27+'VY mimomc_vramci_prahy'!V27+'VY mimoprahu_vramci_ceska'!V27+'VY zahranici'!V27</f>
        <v>11</v>
      </c>
      <c r="AU27" s="29">
        <f>'VY vramci_mc'!W27+'VY mimomc_vramci_prahy'!W27+'VY mimoprahu_vramci_ceska'!W27+'VY zahranici'!W27</f>
        <v>4</v>
      </c>
      <c r="AV27" s="29">
        <f>'VY vramci_mc'!X27+'VY mimomc_vramci_prahy'!X27+'VY mimoprahu_vramci_ceska'!X27+'VY zahranici'!X27</f>
        <v>120</v>
      </c>
      <c r="AW27" s="30">
        <f>'VY vramci_mc'!Y27+'VY mimomc_vramci_prahy'!Y27+'VY mimoprahu_vramci_ceska'!Y27+'VY zahranici'!Y27</f>
        <v>42</v>
      </c>
    </row>
    <row r="28" spans="2:49" x14ac:dyDescent="0.35">
      <c r="B28" s="45" t="str">
        <f>'VY vramci_mc'!B28</f>
        <v>Praha 21</v>
      </c>
      <c r="C28" s="15">
        <f>'VY vramci_mc'!Z28+'VY mimomc_vramci_prahy'!Z28+'VY mimoprahu_vramci_ceska'!Z28+'VY zahranici'!Z28</f>
        <v>3489</v>
      </c>
      <c r="D28" s="15">
        <f>F28+M28+O28</f>
        <v>263</v>
      </c>
      <c r="E28" s="21">
        <f>D28/C28</f>
        <v>7.5379764975637725E-2</v>
      </c>
      <c r="F28" s="20">
        <f>AI28</f>
        <v>216</v>
      </c>
      <c r="G28" s="21">
        <f>F28/C28</f>
        <v>6.1908856405846945E-2</v>
      </c>
      <c r="H28" s="21">
        <f>'VY vramci_mc'!K28/F28</f>
        <v>0.87962962962962965</v>
      </c>
      <c r="I28" s="21">
        <f>'VY mimomc_vramci_prahy'!K28/F28</f>
        <v>9.7222222222222224E-2</v>
      </c>
      <c r="J28" s="71">
        <f>M28+O28</f>
        <v>47</v>
      </c>
      <c r="K28" s="21">
        <f>('VY vramci_mc'!I28+'VY vramci_mc'!N28+'VY vramci_mc'!R28+'VY vramci_mc'!U28+'VY vramci_mc'!W28)/J28</f>
        <v>0.42553191489361702</v>
      </c>
      <c r="L28" s="21">
        <f>('VY mimomc_vramci_prahy'!I28+'VY mimomc_vramci_prahy'!N28+'VY mimomc_vramci_prahy'!R28+'VY mimomc_vramci_prahy'!U28+'VY mimomc_vramci_prahy'!W28)/J28</f>
        <v>0.48936170212765956</v>
      </c>
      <c r="M28" s="20">
        <f>AG28</f>
        <v>22</v>
      </c>
      <c r="N28" s="21">
        <f>M28/C28</f>
        <v>6.3055316709658927E-3</v>
      </c>
      <c r="O28" s="20">
        <f>AL28+AS28+AP28+AU28</f>
        <v>25</v>
      </c>
      <c r="P28" s="21">
        <f>O28/C28</f>
        <v>7.1653768988248785E-3</v>
      </c>
      <c r="Q28" s="15">
        <f>AA28+AB28+AC28+AJ28+AK28+AM28+AT28</f>
        <v>1679</v>
      </c>
      <c r="R28" s="21">
        <f>Q28/C28</f>
        <v>0.48122671252507881</v>
      </c>
      <c r="S28" s="15">
        <f>AN28+AO28+AQ28+AR28</f>
        <v>169</v>
      </c>
      <c r="T28" s="21">
        <f>S28/C28</f>
        <v>4.8437947836056178E-2</v>
      </c>
      <c r="U28" s="15">
        <f>AD28+AE28</f>
        <v>1174</v>
      </c>
      <c r="V28" s="24">
        <f>U28/C28</f>
        <v>0.33648609916881628</v>
      </c>
      <c r="W28" s="15">
        <f>AF28</f>
        <v>1</v>
      </c>
      <c r="X28" s="21">
        <f>W28/C28</f>
        <v>2.8661507595299513E-4</v>
      </c>
      <c r="Y28" s="15">
        <f>AH28+AV28+AW28</f>
        <v>203</v>
      </c>
      <c r="Z28" s="46">
        <f>Y28/C28</f>
        <v>5.8182860418458014E-2</v>
      </c>
      <c r="AA28" s="29">
        <f>'VY vramci_mc'!C28+'VY mimomc_vramci_prahy'!C28+'VY mimoprahu_vramci_ceska'!C28+'VY zahranici'!C28</f>
        <v>84</v>
      </c>
      <c r="AB28" s="29">
        <f>'VY vramci_mc'!D28+'VY mimomc_vramci_prahy'!D28+'VY mimoprahu_vramci_ceska'!D28+'VY zahranici'!D28</f>
        <v>46</v>
      </c>
      <c r="AC28" s="29">
        <f>'VY vramci_mc'!E28+'VY mimomc_vramci_prahy'!E28+'VY mimoprahu_vramci_ceska'!E28+'VY zahranici'!E28</f>
        <v>1221</v>
      </c>
      <c r="AD28" s="29">
        <f>'VY vramci_mc'!F28+'VY mimomc_vramci_prahy'!F28+'VY mimoprahu_vramci_ceska'!F28+'VY zahranici'!F28</f>
        <v>991</v>
      </c>
      <c r="AE28" s="29">
        <f>'VY vramci_mc'!G28+'VY mimomc_vramci_prahy'!G28+'VY mimoprahu_vramci_ceska'!G28+'VY zahranici'!G28</f>
        <v>183</v>
      </c>
      <c r="AF28" s="29">
        <f>'VY vramci_mc'!H28+'VY mimomc_vramci_prahy'!H28+'VY mimoprahu_vramci_ceska'!H28+'VY zahranici'!H28</f>
        <v>1</v>
      </c>
      <c r="AG28" s="29">
        <f>'VY vramci_mc'!I28+'VY mimomc_vramci_prahy'!I28+'VY mimoprahu_vramci_ceska'!I28+'VY zahranici'!I28</f>
        <v>22</v>
      </c>
      <c r="AH28" s="29">
        <f>'VY vramci_mc'!J28+'VY mimomc_vramci_prahy'!J28+'VY mimoprahu_vramci_ceska'!J28+'VY zahranici'!J28</f>
        <v>8</v>
      </c>
      <c r="AI28" s="29">
        <f>'VY vramci_mc'!K28+'VY mimomc_vramci_prahy'!K28+'VY mimoprahu_vramci_ceska'!K28+'VY zahranici'!K28</f>
        <v>216</v>
      </c>
      <c r="AJ28" s="29">
        <f>'VY vramci_mc'!L28+'VY mimomc_vramci_prahy'!L28+'VY mimoprahu_vramci_ceska'!L28+'VY zahranici'!L28</f>
        <v>17</v>
      </c>
      <c r="AK28" s="29">
        <f>'VY vramci_mc'!M28+'VY mimomc_vramci_prahy'!M28+'VY mimoprahu_vramci_ceska'!M28+'VY zahranici'!M28</f>
        <v>17</v>
      </c>
      <c r="AL28" s="29">
        <f>'VY vramci_mc'!N28+'VY mimomc_vramci_prahy'!N28+'VY mimoprahu_vramci_ceska'!N28+'VY zahranici'!N28</f>
        <v>4</v>
      </c>
      <c r="AM28" s="29">
        <f>'VY vramci_mc'!O28+'VY mimomc_vramci_prahy'!O28+'VY mimoprahu_vramci_ceska'!O28+'VY zahranici'!O28</f>
        <v>286</v>
      </c>
      <c r="AN28" s="29">
        <f>'VY vramci_mc'!P28+'VY mimomc_vramci_prahy'!P28+'VY mimoprahu_vramci_ceska'!P28+'VY zahranici'!P28</f>
        <v>12</v>
      </c>
      <c r="AO28" s="29">
        <f>'VY vramci_mc'!Q28+'VY mimomc_vramci_prahy'!Q28+'VY mimoprahu_vramci_ceska'!Q28+'VY zahranici'!Q28</f>
        <v>4</v>
      </c>
      <c r="AP28" s="29">
        <f>'VY vramci_mc'!R28+'VY mimomc_vramci_prahy'!R28+'VY mimoprahu_vramci_ceska'!R28+'VY zahranici'!R28</f>
        <v>0</v>
      </c>
      <c r="AQ28" s="29">
        <f>'VY vramci_mc'!S28+'VY mimomc_vramci_prahy'!S28+'VY mimoprahu_vramci_ceska'!S28+'VY zahranici'!S28</f>
        <v>94</v>
      </c>
      <c r="AR28" s="29">
        <f>'VY vramci_mc'!T28+'VY mimomc_vramci_prahy'!T28+'VY mimoprahu_vramci_ceska'!T28+'VY zahranici'!T28</f>
        <v>59</v>
      </c>
      <c r="AS28" s="29">
        <f>'VY vramci_mc'!U28+'VY mimomc_vramci_prahy'!U28+'VY mimoprahu_vramci_ceska'!U28+'VY zahranici'!U28</f>
        <v>12</v>
      </c>
      <c r="AT28" s="29">
        <f>'VY vramci_mc'!V28+'VY mimomc_vramci_prahy'!V28+'VY mimoprahu_vramci_ceska'!V28+'VY zahranici'!V28</f>
        <v>8</v>
      </c>
      <c r="AU28" s="29">
        <f>'VY vramci_mc'!W28+'VY mimomc_vramci_prahy'!W28+'VY mimoprahu_vramci_ceska'!W28+'VY zahranici'!W28</f>
        <v>9</v>
      </c>
      <c r="AV28" s="29">
        <f>'VY vramci_mc'!X28+'VY mimomc_vramci_prahy'!X28+'VY mimoprahu_vramci_ceska'!X28+'VY zahranici'!X28</f>
        <v>138</v>
      </c>
      <c r="AW28" s="30">
        <f>'VY vramci_mc'!Y28+'VY mimomc_vramci_prahy'!Y28+'VY mimoprahu_vramci_ceska'!Y28+'VY zahranici'!Y28</f>
        <v>57</v>
      </c>
    </row>
    <row r="29" spans="2:49" x14ac:dyDescent="0.35">
      <c r="B29" s="45" t="str">
        <f>'VY vramci_mc'!B29</f>
        <v>Praha-Vinoř</v>
      </c>
      <c r="C29" s="15">
        <f>'VY vramci_mc'!Z29+'VY mimomc_vramci_prahy'!Z29+'VY mimoprahu_vramci_ceska'!Z29+'VY zahranici'!Z29</f>
        <v>1305</v>
      </c>
      <c r="D29" s="15">
        <f>F29+M29+O29</f>
        <v>133</v>
      </c>
      <c r="E29" s="21">
        <f>D29/C29</f>
        <v>0.10191570881226053</v>
      </c>
      <c r="F29" s="20">
        <f>AI29</f>
        <v>115</v>
      </c>
      <c r="G29" s="21">
        <f>F29/C29</f>
        <v>8.8122605363984668E-2</v>
      </c>
      <c r="H29" s="21">
        <f>'VY vramci_mc'!K29/F29</f>
        <v>0.80869565217391304</v>
      </c>
      <c r="I29" s="21">
        <f>'VY mimomc_vramci_prahy'!K29/F29</f>
        <v>0.12173913043478261</v>
      </c>
      <c r="J29" s="71">
        <f>M29+O29</f>
        <v>18</v>
      </c>
      <c r="K29" s="21">
        <f>('VY vramci_mc'!I29+'VY vramci_mc'!N29+'VY vramci_mc'!R29+'VY vramci_mc'!U29+'VY vramci_mc'!W29)/J29</f>
        <v>5.5555555555555552E-2</v>
      </c>
      <c r="L29" s="21">
        <f>('VY mimomc_vramci_prahy'!I29+'VY mimomc_vramci_prahy'!N29+'VY mimomc_vramci_prahy'!R29+'VY mimomc_vramci_prahy'!U29+'VY mimomc_vramci_prahy'!W29)/J29</f>
        <v>0.88888888888888884</v>
      </c>
      <c r="M29" s="20">
        <f>AG29</f>
        <v>8</v>
      </c>
      <c r="N29" s="21">
        <f>M29/C29</f>
        <v>6.1302681992337167E-3</v>
      </c>
      <c r="O29" s="20">
        <f>AL29+AS29+AP29+AU29</f>
        <v>10</v>
      </c>
      <c r="P29" s="21">
        <f>O29/C29</f>
        <v>7.6628352490421452E-3</v>
      </c>
      <c r="Q29" s="15">
        <f>AA29+AB29+AC29+AJ29+AK29+AM29+AT29</f>
        <v>641</v>
      </c>
      <c r="R29" s="21">
        <f>Q29/C29</f>
        <v>0.49118773946360156</v>
      </c>
      <c r="S29" s="15">
        <f>AN29+AO29+AQ29+AR29</f>
        <v>70</v>
      </c>
      <c r="T29" s="21">
        <f>S29/C29</f>
        <v>5.3639846743295021E-2</v>
      </c>
      <c r="U29" s="15">
        <f>AD29+AE29</f>
        <v>380</v>
      </c>
      <c r="V29" s="24">
        <f>U29/C29</f>
        <v>0.29118773946360155</v>
      </c>
      <c r="W29" s="15">
        <f>AF29</f>
        <v>3</v>
      </c>
      <c r="X29" s="21">
        <f>W29/C29</f>
        <v>2.2988505747126436E-3</v>
      </c>
      <c r="Y29" s="15">
        <f>AH29+AV29+AW29</f>
        <v>78</v>
      </c>
      <c r="Z29" s="46">
        <f>Y29/C29</f>
        <v>5.9770114942528735E-2</v>
      </c>
      <c r="AA29" s="29">
        <f>'VY vramci_mc'!C29+'VY mimomc_vramci_prahy'!C29+'VY mimoprahu_vramci_ceska'!C29+'VY zahranici'!C29</f>
        <v>32</v>
      </c>
      <c r="AB29" s="29">
        <f>'VY vramci_mc'!D29+'VY mimomc_vramci_prahy'!D29+'VY mimoprahu_vramci_ceska'!D29+'VY zahranici'!D29</f>
        <v>2</v>
      </c>
      <c r="AC29" s="29">
        <f>'VY vramci_mc'!E29+'VY mimomc_vramci_prahy'!E29+'VY mimoprahu_vramci_ceska'!E29+'VY zahranici'!E29</f>
        <v>582</v>
      </c>
      <c r="AD29" s="29">
        <f>'VY vramci_mc'!F29+'VY mimomc_vramci_prahy'!F29+'VY mimoprahu_vramci_ceska'!F29+'VY zahranici'!F29</f>
        <v>336</v>
      </c>
      <c r="AE29" s="29">
        <f>'VY vramci_mc'!G29+'VY mimomc_vramci_prahy'!G29+'VY mimoprahu_vramci_ceska'!G29+'VY zahranici'!G29</f>
        <v>44</v>
      </c>
      <c r="AF29" s="29">
        <f>'VY vramci_mc'!H29+'VY mimomc_vramci_prahy'!H29+'VY mimoprahu_vramci_ceska'!H29+'VY zahranici'!H29</f>
        <v>3</v>
      </c>
      <c r="AG29" s="29">
        <f>'VY vramci_mc'!I29+'VY mimomc_vramci_prahy'!I29+'VY mimoprahu_vramci_ceska'!I29+'VY zahranici'!I29</f>
        <v>8</v>
      </c>
      <c r="AH29" s="29">
        <f>'VY vramci_mc'!J29+'VY mimomc_vramci_prahy'!J29+'VY mimoprahu_vramci_ceska'!J29+'VY zahranici'!J29</f>
        <v>1</v>
      </c>
      <c r="AI29" s="29">
        <f>'VY vramci_mc'!K29+'VY mimomc_vramci_prahy'!K29+'VY mimoprahu_vramci_ceska'!K29+'VY zahranici'!K29</f>
        <v>115</v>
      </c>
      <c r="AJ29" s="29">
        <f>'VY vramci_mc'!L29+'VY mimomc_vramci_prahy'!L29+'VY mimoprahu_vramci_ceska'!L29+'VY zahranici'!L29</f>
        <v>2</v>
      </c>
      <c r="AK29" s="29">
        <f>'VY vramci_mc'!M29+'VY mimomc_vramci_prahy'!M29+'VY mimoprahu_vramci_ceska'!M29+'VY zahranici'!M29</f>
        <v>21</v>
      </c>
      <c r="AL29" s="29">
        <f>'VY vramci_mc'!N29+'VY mimomc_vramci_prahy'!N29+'VY mimoprahu_vramci_ceska'!N29+'VY zahranici'!N29</f>
        <v>0</v>
      </c>
      <c r="AM29" s="29">
        <f>'VY vramci_mc'!O29+'VY mimomc_vramci_prahy'!O29+'VY mimoprahu_vramci_ceska'!O29+'VY zahranici'!O29</f>
        <v>2</v>
      </c>
      <c r="AN29" s="29">
        <f>'VY vramci_mc'!P29+'VY mimomc_vramci_prahy'!P29+'VY mimoprahu_vramci_ceska'!P29+'VY zahranici'!P29</f>
        <v>1</v>
      </c>
      <c r="AO29" s="29">
        <f>'VY vramci_mc'!Q29+'VY mimomc_vramci_prahy'!Q29+'VY mimoprahu_vramci_ceska'!Q29+'VY zahranici'!Q29</f>
        <v>0</v>
      </c>
      <c r="AP29" s="29">
        <f>'VY vramci_mc'!R29+'VY mimomc_vramci_prahy'!R29+'VY mimoprahu_vramci_ceska'!R29+'VY zahranici'!R29</f>
        <v>0</v>
      </c>
      <c r="AQ29" s="29">
        <f>'VY vramci_mc'!S29+'VY mimomc_vramci_prahy'!S29+'VY mimoprahu_vramci_ceska'!S29+'VY zahranici'!S29</f>
        <v>50</v>
      </c>
      <c r="AR29" s="29">
        <f>'VY vramci_mc'!T29+'VY mimomc_vramci_prahy'!T29+'VY mimoprahu_vramci_ceska'!T29+'VY zahranici'!T29</f>
        <v>19</v>
      </c>
      <c r="AS29" s="29">
        <f>'VY vramci_mc'!U29+'VY mimomc_vramci_prahy'!U29+'VY mimoprahu_vramci_ceska'!U29+'VY zahranici'!U29</f>
        <v>10</v>
      </c>
      <c r="AT29" s="29">
        <f>'VY vramci_mc'!V29+'VY mimomc_vramci_prahy'!V29+'VY mimoprahu_vramci_ceska'!V29+'VY zahranici'!V29</f>
        <v>0</v>
      </c>
      <c r="AU29" s="29">
        <f>'VY vramci_mc'!W29+'VY mimomc_vramci_prahy'!W29+'VY mimoprahu_vramci_ceska'!W29+'VY zahranici'!W29</f>
        <v>0</v>
      </c>
      <c r="AV29" s="29">
        <f>'VY vramci_mc'!X29+'VY mimomc_vramci_prahy'!X29+'VY mimoprahu_vramci_ceska'!X29+'VY zahranici'!X29</f>
        <v>52</v>
      </c>
      <c r="AW29" s="30">
        <f>'VY vramci_mc'!Y29+'VY mimomc_vramci_prahy'!Y29+'VY mimoprahu_vramci_ceska'!Y29+'VY zahranici'!Y29</f>
        <v>25</v>
      </c>
    </row>
    <row r="30" spans="2:49" x14ac:dyDescent="0.35">
      <c r="B30" s="45" t="str">
        <f>'VY vramci_mc'!B30</f>
        <v>Praha-Lipence</v>
      </c>
      <c r="C30" s="15">
        <f>'VY vramci_mc'!Z30+'VY mimomc_vramci_prahy'!Z30+'VY mimoprahu_vramci_ceska'!Z30+'VY zahranici'!Z30</f>
        <v>786</v>
      </c>
      <c r="D30" s="15">
        <f>F30+M30+O30</f>
        <v>65</v>
      </c>
      <c r="E30" s="21">
        <f>D30/C30</f>
        <v>8.2697201017811708E-2</v>
      </c>
      <c r="F30" s="20">
        <f>AI30</f>
        <v>48</v>
      </c>
      <c r="G30" s="21">
        <f>F30/C30</f>
        <v>6.1068702290076333E-2</v>
      </c>
      <c r="H30" s="21">
        <f>'VY vramci_mc'!K30/F30</f>
        <v>0.5625</v>
      </c>
      <c r="I30" s="21">
        <f>'VY mimomc_vramci_prahy'!K30/F30</f>
        <v>0.375</v>
      </c>
      <c r="J30" s="71">
        <f>M30+O30</f>
        <v>17</v>
      </c>
      <c r="K30" s="21">
        <f>('VY vramci_mc'!I30+'VY vramci_mc'!N30+'VY vramci_mc'!R30+'VY vramci_mc'!U30+'VY vramci_mc'!W30)/J30</f>
        <v>0.17647058823529413</v>
      </c>
      <c r="L30" s="21">
        <f>('VY mimomc_vramci_prahy'!I30+'VY mimomc_vramci_prahy'!N30+'VY mimomc_vramci_prahy'!R30+'VY mimomc_vramci_prahy'!U30+'VY mimomc_vramci_prahy'!W30)/J30</f>
        <v>0.70588235294117652</v>
      </c>
      <c r="M30" s="20">
        <f>AG30</f>
        <v>9</v>
      </c>
      <c r="N30" s="21">
        <f>M30/C30</f>
        <v>1.1450381679389313E-2</v>
      </c>
      <c r="O30" s="20">
        <f>AL30+AS30+AP30+AU30</f>
        <v>8</v>
      </c>
      <c r="P30" s="21">
        <f>O30/C30</f>
        <v>1.0178117048346057E-2</v>
      </c>
      <c r="Q30" s="15">
        <f>AA30+AB30+AC30+AJ30+AK30+AM30+AT30</f>
        <v>325</v>
      </c>
      <c r="R30" s="21">
        <f>Q30/C30</f>
        <v>0.41348600508905853</v>
      </c>
      <c r="S30" s="15">
        <f>AN30+AO30+AQ30+AR30</f>
        <v>51</v>
      </c>
      <c r="T30" s="21">
        <f>S30/C30</f>
        <v>6.4885496183206104E-2</v>
      </c>
      <c r="U30" s="15">
        <f>AD30+AE30</f>
        <v>295</v>
      </c>
      <c r="V30" s="24">
        <f>U30/C30</f>
        <v>0.37531806615776081</v>
      </c>
      <c r="W30" s="15">
        <f>AF30</f>
        <v>0</v>
      </c>
      <c r="X30" s="21">
        <f>W30/C30</f>
        <v>0</v>
      </c>
      <c r="Y30" s="15">
        <f>AH30+AV30+AW30</f>
        <v>50</v>
      </c>
      <c r="Z30" s="46">
        <f>Y30/C30</f>
        <v>6.3613231552162849E-2</v>
      </c>
      <c r="AA30" s="29">
        <f>'VY vramci_mc'!C30+'VY mimomc_vramci_prahy'!C30+'VY mimoprahu_vramci_ceska'!C30+'VY zahranici'!C30</f>
        <v>20</v>
      </c>
      <c r="AB30" s="29">
        <f>'VY vramci_mc'!D30+'VY mimomc_vramci_prahy'!D30+'VY mimoprahu_vramci_ceska'!D30+'VY zahranici'!D30</f>
        <v>4</v>
      </c>
      <c r="AC30" s="29">
        <f>'VY vramci_mc'!E30+'VY mimomc_vramci_prahy'!E30+'VY mimoprahu_vramci_ceska'!E30+'VY zahranici'!E30</f>
        <v>275</v>
      </c>
      <c r="AD30" s="29">
        <f>'VY vramci_mc'!F30+'VY mimomc_vramci_prahy'!F30+'VY mimoprahu_vramci_ceska'!F30+'VY zahranici'!F30</f>
        <v>233</v>
      </c>
      <c r="AE30" s="29">
        <f>'VY vramci_mc'!G30+'VY mimomc_vramci_prahy'!G30+'VY mimoprahu_vramci_ceska'!G30+'VY zahranici'!G30</f>
        <v>62</v>
      </c>
      <c r="AF30" s="29">
        <f>'VY vramci_mc'!H30+'VY mimomc_vramci_prahy'!H30+'VY mimoprahu_vramci_ceska'!H30+'VY zahranici'!H30</f>
        <v>0</v>
      </c>
      <c r="AG30" s="29">
        <f>'VY vramci_mc'!I30+'VY mimomc_vramci_prahy'!I30+'VY mimoprahu_vramci_ceska'!I30+'VY zahranici'!I30</f>
        <v>9</v>
      </c>
      <c r="AH30" s="29">
        <f>'VY vramci_mc'!J30+'VY mimomc_vramci_prahy'!J30+'VY mimoprahu_vramci_ceska'!J30+'VY zahranici'!J30</f>
        <v>5</v>
      </c>
      <c r="AI30" s="29">
        <f>'VY vramci_mc'!K30+'VY mimomc_vramci_prahy'!K30+'VY mimoprahu_vramci_ceska'!K30+'VY zahranici'!K30</f>
        <v>48</v>
      </c>
      <c r="AJ30" s="29">
        <f>'VY vramci_mc'!L30+'VY mimomc_vramci_prahy'!L30+'VY mimoprahu_vramci_ceska'!L30+'VY zahranici'!L30</f>
        <v>1</v>
      </c>
      <c r="AK30" s="29">
        <f>'VY vramci_mc'!M30+'VY mimomc_vramci_prahy'!M30+'VY mimoprahu_vramci_ceska'!M30+'VY zahranici'!M30</f>
        <v>6</v>
      </c>
      <c r="AL30" s="29">
        <f>'VY vramci_mc'!N30+'VY mimomc_vramci_prahy'!N30+'VY mimoprahu_vramci_ceska'!N30+'VY zahranici'!N30</f>
        <v>0</v>
      </c>
      <c r="AM30" s="29">
        <f>'VY vramci_mc'!O30+'VY mimomc_vramci_prahy'!O30+'VY mimoprahu_vramci_ceska'!O30+'VY zahranici'!O30</f>
        <v>19</v>
      </c>
      <c r="AN30" s="29">
        <f>'VY vramci_mc'!P30+'VY mimomc_vramci_prahy'!P30+'VY mimoprahu_vramci_ceska'!P30+'VY zahranici'!P30</f>
        <v>0</v>
      </c>
      <c r="AO30" s="29">
        <f>'VY vramci_mc'!Q30+'VY mimomc_vramci_prahy'!Q30+'VY mimoprahu_vramci_ceska'!Q30+'VY zahranici'!Q30</f>
        <v>2</v>
      </c>
      <c r="AP30" s="29">
        <f>'VY vramci_mc'!R30+'VY mimomc_vramci_prahy'!R30+'VY mimoprahu_vramci_ceska'!R30+'VY zahranici'!R30</f>
        <v>0</v>
      </c>
      <c r="AQ30" s="29">
        <f>'VY vramci_mc'!S30+'VY mimomc_vramci_prahy'!S30+'VY mimoprahu_vramci_ceska'!S30+'VY zahranici'!S30</f>
        <v>29</v>
      </c>
      <c r="AR30" s="29">
        <f>'VY vramci_mc'!T30+'VY mimomc_vramci_prahy'!T30+'VY mimoprahu_vramci_ceska'!T30+'VY zahranici'!T30</f>
        <v>20</v>
      </c>
      <c r="AS30" s="29">
        <f>'VY vramci_mc'!U30+'VY mimomc_vramci_prahy'!U30+'VY mimoprahu_vramci_ceska'!U30+'VY zahranici'!U30</f>
        <v>5</v>
      </c>
      <c r="AT30" s="29">
        <f>'VY vramci_mc'!V30+'VY mimomc_vramci_prahy'!V30+'VY mimoprahu_vramci_ceska'!V30+'VY zahranici'!V30</f>
        <v>0</v>
      </c>
      <c r="AU30" s="29">
        <f>'VY vramci_mc'!W30+'VY mimomc_vramci_prahy'!W30+'VY mimoprahu_vramci_ceska'!W30+'VY zahranici'!W30</f>
        <v>3</v>
      </c>
      <c r="AV30" s="29">
        <f>'VY vramci_mc'!X30+'VY mimomc_vramci_prahy'!X30+'VY mimoprahu_vramci_ceska'!X30+'VY zahranici'!X30</f>
        <v>24</v>
      </c>
      <c r="AW30" s="30">
        <f>'VY vramci_mc'!Y30+'VY mimomc_vramci_prahy'!Y30+'VY mimoprahu_vramci_ceska'!Y30+'VY zahranici'!Y30</f>
        <v>21</v>
      </c>
    </row>
    <row r="31" spans="2:49" x14ac:dyDescent="0.35">
      <c r="B31" s="45" t="str">
        <f>'VY vramci_mc'!B31</f>
        <v>Praha-Lochkov</v>
      </c>
      <c r="C31" s="15">
        <f>'VY vramci_mc'!Z31+'VY mimomc_vramci_prahy'!Z31+'VY mimoprahu_vramci_ceska'!Z31+'VY zahranici'!Z31</f>
        <v>145</v>
      </c>
      <c r="D31" s="15">
        <f>F31+M31+O31</f>
        <v>6</v>
      </c>
      <c r="E31" s="21">
        <f>D31/C31</f>
        <v>4.1379310344827586E-2</v>
      </c>
      <c r="F31" s="20">
        <f>AI31</f>
        <v>4</v>
      </c>
      <c r="G31" s="21">
        <f>F31/C31</f>
        <v>2.7586206896551724E-2</v>
      </c>
      <c r="H31" s="21">
        <f>'VY vramci_mc'!K31/F31</f>
        <v>0.75</v>
      </c>
      <c r="I31" s="21">
        <f>'VY mimomc_vramci_prahy'!K31/F31</f>
        <v>0</v>
      </c>
      <c r="J31" s="71">
        <f>M31+O31</f>
        <v>2</v>
      </c>
      <c r="K31" s="21">
        <f>('VY vramci_mc'!I31+'VY vramci_mc'!N31+'VY vramci_mc'!R31+'VY vramci_mc'!U31+'VY vramci_mc'!W31)/J31</f>
        <v>0</v>
      </c>
      <c r="L31" s="21">
        <f>('VY mimomc_vramci_prahy'!I31+'VY mimomc_vramci_prahy'!N31+'VY mimomc_vramci_prahy'!R31+'VY mimomc_vramci_prahy'!U31+'VY mimomc_vramci_prahy'!W31)/J31</f>
        <v>1</v>
      </c>
      <c r="M31" s="20">
        <f>AG31</f>
        <v>1</v>
      </c>
      <c r="N31" s="21">
        <f>M31/C31</f>
        <v>6.8965517241379309E-3</v>
      </c>
      <c r="O31" s="20">
        <f>AL31+AS31+AP31+AU31</f>
        <v>1</v>
      </c>
      <c r="P31" s="21">
        <f>O31/C31</f>
        <v>6.8965517241379309E-3</v>
      </c>
      <c r="Q31" s="15">
        <f>AA31+AB31+AC31+AJ31+AK31+AM31+AT31</f>
        <v>74</v>
      </c>
      <c r="R31" s="21">
        <f>Q31/C31</f>
        <v>0.51034482758620692</v>
      </c>
      <c r="S31" s="15">
        <f>AN31+AO31+AQ31+AR31</f>
        <v>3</v>
      </c>
      <c r="T31" s="21">
        <f>S31/C31</f>
        <v>2.0689655172413793E-2</v>
      </c>
      <c r="U31" s="15">
        <f>AD31+AE31</f>
        <v>56</v>
      </c>
      <c r="V31" s="24">
        <f>U31/C31</f>
        <v>0.38620689655172413</v>
      </c>
      <c r="W31" s="15">
        <f>AF31</f>
        <v>1</v>
      </c>
      <c r="X31" s="21">
        <f>W31/C31</f>
        <v>6.8965517241379309E-3</v>
      </c>
      <c r="Y31" s="15">
        <f>AH31+AV31+AW31</f>
        <v>5</v>
      </c>
      <c r="Z31" s="46">
        <f>Y31/C31</f>
        <v>3.4482758620689655E-2</v>
      </c>
      <c r="AA31" s="29">
        <f>'VY vramci_mc'!C31+'VY mimomc_vramci_prahy'!C31+'VY mimoprahu_vramci_ceska'!C31+'VY zahranici'!C31</f>
        <v>3</v>
      </c>
      <c r="AB31" s="29">
        <f>'VY vramci_mc'!D31+'VY mimomc_vramci_prahy'!D31+'VY mimoprahu_vramci_ceska'!D31+'VY zahranici'!D31</f>
        <v>0</v>
      </c>
      <c r="AC31" s="29">
        <f>'VY vramci_mc'!E31+'VY mimomc_vramci_prahy'!E31+'VY mimoprahu_vramci_ceska'!E31+'VY zahranici'!E31</f>
        <v>67</v>
      </c>
      <c r="AD31" s="29">
        <f>'VY vramci_mc'!F31+'VY mimomc_vramci_prahy'!F31+'VY mimoprahu_vramci_ceska'!F31+'VY zahranici'!F31</f>
        <v>52</v>
      </c>
      <c r="AE31" s="29">
        <f>'VY vramci_mc'!G31+'VY mimomc_vramci_prahy'!G31+'VY mimoprahu_vramci_ceska'!G31+'VY zahranici'!G31</f>
        <v>4</v>
      </c>
      <c r="AF31" s="29">
        <f>'VY vramci_mc'!H31+'VY mimomc_vramci_prahy'!H31+'VY mimoprahu_vramci_ceska'!H31+'VY zahranici'!H31</f>
        <v>1</v>
      </c>
      <c r="AG31" s="29">
        <f>'VY vramci_mc'!I31+'VY mimomc_vramci_prahy'!I31+'VY mimoprahu_vramci_ceska'!I31+'VY zahranici'!I31</f>
        <v>1</v>
      </c>
      <c r="AH31" s="29">
        <f>'VY vramci_mc'!J31+'VY mimomc_vramci_prahy'!J31+'VY mimoprahu_vramci_ceska'!J31+'VY zahranici'!J31</f>
        <v>0</v>
      </c>
      <c r="AI31" s="29">
        <f>'VY vramci_mc'!K31+'VY mimomc_vramci_prahy'!K31+'VY mimoprahu_vramci_ceska'!K31+'VY zahranici'!K31</f>
        <v>4</v>
      </c>
      <c r="AJ31" s="29">
        <f>'VY vramci_mc'!L31+'VY mimomc_vramci_prahy'!L31+'VY mimoprahu_vramci_ceska'!L31+'VY zahranici'!L31</f>
        <v>0</v>
      </c>
      <c r="AK31" s="29">
        <f>'VY vramci_mc'!M31+'VY mimomc_vramci_prahy'!M31+'VY mimoprahu_vramci_ceska'!M31+'VY zahranici'!M31</f>
        <v>0</v>
      </c>
      <c r="AL31" s="29">
        <f>'VY vramci_mc'!N31+'VY mimomc_vramci_prahy'!N31+'VY mimoprahu_vramci_ceska'!N31+'VY zahranici'!N31</f>
        <v>0</v>
      </c>
      <c r="AM31" s="29">
        <f>'VY vramci_mc'!O31+'VY mimomc_vramci_prahy'!O31+'VY mimoprahu_vramci_ceska'!O31+'VY zahranici'!O31</f>
        <v>3</v>
      </c>
      <c r="AN31" s="29">
        <f>'VY vramci_mc'!P31+'VY mimomc_vramci_prahy'!P31+'VY mimoprahu_vramci_ceska'!P31+'VY zahranici'!P31</f>
        <v>0</v>
      </c>
      <c r="AO31" s="29">
        <f>'VY vramci_mc'!Q31+'VY mimomc_vramci_prahy'!Q31+'VY mimoprahu_vramci_ceska'!Q31+'VY zahranici'!Q31</f>
        <v>0</v>
      </c>
      <c r="AP31" s="29">
        <f>'VY vramci_mc'!R31+'VY mimomc_vramci_prahy'!R31+'VY mimoprahu_vramci_ceska'!R31+'VY zahranici'!R31</f>
        <v>0</v>
      </c>
      <c r="AQ31" s="29">
        <f>'VY vramci_mc'!S31+'VY mimomc_vramci_prahy'!S31+'VY mimoprahu_vramci_ceska'!S31+'VY zahranici'!S31</f>
        <v>1</v>
      </c>
      <c r="AR31" s="29">
        <f>'VY vramci_mc'!T31+'VY mimomc_vramci_prahy'!T31+'VY mimoprahu_vramci_ceska'!T31+'VY zahranici'!T31</f>
        <v>2</v>
      </c>
      <c r="AS31" s="29">
        <f>'VY vramci_mc'!U31+'VY mimomc_vramci_prahy'!U31+'VY mimoprahu_vramci_ceska'!U31+'VY zahranici'!U31</f>
        <v>0</v>
      </c>
      <c r="AT31" s="29">
        <f>'VY vramci_mc'!V31+'VY mimomc_vramci_prahy'!V31+'VY mimoprahu_vramci_ceska'!V31+'VY zahranici'!V31</f>
        <v>1</v>
      </c>
      <c r="AU31" s="29">
        <f>'VY vramci_mc'!W31+'VY mimomc_vramci_prahy'!W31+'VY mimoprahu_vramci_ceska'!W31+'VY zahranici'!W31</f>
        <v>1</v>
      </c>
      <c r="AV31" s="29">
        <f>'VY vramci_mc'!X31+'VY mimomc_vramci_prahy'!X31+'VY mimoprahu_vramci_ceska'!X31+'VY zahranici'!X31</f>
        <v>5</v>
      </c>
      <c r="AW31" s="30">
        <f>'VY vramci_mc'!Y31+'VY mimomc_vramci_prahy'!Y31+'VY mimoprahu_vramci_ceska'!Y31+'VY zahranici'!Y31</f>
        <v>0</v>
      </c>
    </row>
    <row r="32" spans="2:49" x14ac:dyDescent="0.35">
      <c r="B32" s="45" t="str">
        <f>'VY vramci_mc'!B32</f>
        <v>Praha-Přední Kopanina</v>
      </c>
      <c r="C32" s="15">
        <f>'VY vramci_mc'!Z32+'VY mimomc_vramci_prahy'!Z32+'VY mimoprahu_vramci_ceska'!Z32+'VY zahranici'!Z32</f>
        <v>177</v>
      </c>
      <c r="D32" s="15">
        <f>F32+M32+O32</f>
        <v>5</v>
      </c>
      <c r="E32" s="21">
        <f>D32/C32</f>
        <v>2.8248587570621469E-2</v>
      </c>
      <c r="F32" s="20">
        <f>AI32</f>
        <v>5</v>
      </c>
      <c r="G32" s="21">
        <f>F32/C32</f>
        <v>2.8248587570621469E-2</v>
      </c>
      <c r="H32" s="21">
        <f>'VY vramci_mc'!K32/F32</f>
        <v>1</v>
      </c>
      <c r="I32" s="21">
        <f>'VY mimomc_vramci_prahy'!K32/F32</f>
        <v>0</v>
      </c>
      <c r="J32" s="71">
        <f>M32+O32</f>
        <v>0</v>
      </c>
      <c r="K32" s="21" t="s">
        <v>176</v>
      </c>
      <c r="L32" s="21" t="s">
        <v>176</v>
      </c>
      <c r="M32" s="20">
        <f>AG32</f>
        <v>0</v>
      </c>
      <c r="N32" s="21">
        <f>M32/C32</f>
        <v>0</v>
      </c>
      <c r="O32" s="20">
        <f>AL32+AS32+AP32+AU32</f>
        <v>0</v>
      </c>
      <c r="P32" s="21">
        <f>O32/C32</f>
        <v>0</v>
      </c>
      <c r="Q32" s="15">
        <f>AA32+AB32+AC32+AJ32+AK32+AM32+AT32</f>
        <v>89</v>
      </c>
      <c r="R32" s="21">
        <f>Q32/C32</f>
        <v>0.50282485875706218</v>
      </c>
      <c r="S32" s="15">
        <f>AN32+AO32+AQ32+AR32</f>
        <v>11</v>
      </c>
      <c r="T32" s="21">
        <f>S32/C32</f>
        <v>6.2146892655367235E-2</v>
      </c>
      <c r="U32" s="15">
        <f>AD32+AE32</f>
        <v>57</v>
      </c>
      <c r="V32" s="24">
        <f>U32/C32</f>
        <v>0.32203389830508472</v>
      </c>
      <c r="W32" s="15">
        <f>AF32</f>
        <v>1</v>
      </c>
      <c r="X32" s="21">
        <f>W32/C32</f>
        <v>5.6497175141242938E-3</v>
      </c>
      <c r="Y32" s="15">
        <f>AH32+AV32+AW32</f>
        <v>14</v>
      </c>
      <c r="Z32" s="46">
        <f>Y32/C32</f>
        <v>7.909604519774012E-2</v>
      </c>
      <c r="AA32" s="29">
        <f>'VY vramci_mc'!C32+'VY mimomc_vramci_prahy'!C32+'VY mimoprahu_vramci_ceska'!C32+'VY zahranici'!C32</f>
        <v>4</v>
      </c>
      <c r="AB32" s="29">
        <f>'VY vramci_mc'!D32+'VY mimomc_vramci_prahy'!D32+'VY mimoprahu_vramci_ceska'!D32+'VY zahranici'!D32</f>
        <v>0</v>
      </c>
      <c r="AC32" s="29">
        <f>'VY vramci_mc'!E32+'VY mimomc_vramci_prahy'!E32+'VY mimoprahu_vramci_ceska'!E32+'VY zahranici'!E32</f>
        <v>78</v>
      </c>
      <c r="AD32" s="29">
        <f>'VY vramci_mc'!F32+'VY mimomc_vramci_prahy'!F32+'VY mimoprahu_vramci_ceska'!F32+'VY zahranici'!F32</f>
        <v>50</v>
      </c>
      <c r="AE32" s="29">
        <f>'VY vramci_mc'!G32+'VY mimomc_vramci_prahy'!G32+'VY mimoprahu_vramci_ceska'!G32+'VY zahranici'!G32</f>
        <v>7</v>
      </c>
      <c r="AF32" s="29">
        <f>'VY vramci_mc'!H32+'VY mimomc_vramci_prahy'!H32+'VY mimoprahu_vramci_ceska'!H32+'VY zahranici'!H32</f>
        <v>1</v>
      </c>
      <c r="AG32" s="29">
        <f>'VY vramci_mc'!I32+'VY mimomc_vramci_prahy'!I32+'VY mimoprahu_vramci_ceska'!I32+'VY zahranici'!I32</f>
        <v>0</v>
      </c>
      <c r="AH32" s="29">
        <f>'VY vramci_mc'!J32+'VY mimomc_vramci_prahy'!J32+'VY mimoprahu_vramci_ceska'!J32+'VY zahranici'!J32</f>
        <v>1</v>
      </c>
      <c r="AI32" s="29">
        <f>'VY vramci_mc'!K32+'VY mimomc_vramci_prahy'!K32+'VY mimoprahu_vramci_ceska'!K32+'VY zahranici'!K32</f>
        <v>5</v>
      </c>
      <c r="AJ32" s="29">
        <f>'VY vramci_mc'!L32+'VY mimomc_vramci_prahy'!L32+'VY mimoprahu_vramci_ceska'!L32+'VY zahranici'!L32</f>
        <v>0</v>
      </c>
      <c r="AK32" s="29">
        <f>'VY vramci_mc'!M32+'VY mimomc_vramci_prahy'!M32+'VY mimoprahu_vramci_ceska'!M32+'VY zahranici'!M32</f>
        <v>5</v>
      </c>
      <c r="AL32" s="29">
        <f>'VY vramci_mc'!N32+'VY mimomc_vramci_prahy'!N32+'VY mimoprahu_vramci_ceska'!N32+'VY zahranici'!N32</f>
        <v>0</v>
      </c>
      <c r="AM32" s="29">
        <f>'VY vramci_mc'!O32+'VY mimomc_vramci_prahy'!O32+'VY mimoprahu_vramci_ceska'!O32+'VY zahranici'!O32</f>
        <v>1</v>
      </c>
      <c r="AN32" s="29">
        <f>'VY vramci_mc'!P32+'VY mimomc_vramci_prahy'!P32+'VY mimoprahu_vramci_ceska'!P32+'VY zahranici'!P32</f>
        <v>0</v>
      </c>
      <c r="AO32" s="29">
        <f>'VY vramci_mc'!Q32+'VY mimomc_vramci_prahy'!Q32+'VY mimoprahu_vramci_ceska'!Q32+'VY zahranici'!Q32</f>
        <v>0</v>
      </c>
      <c r="AP32" s="29">
        <f>'VY vramci_mc'!R32+'VY mimomc_vramci_prahy'!R32+'VY mimoprahu_vramci_ceska'!R32+'VY zahranici'!R32</f>
        <v>0</v>
      </c>
      <c r="AQ32" s="29">
        <f>'VY vramci_mc'!S32+'VY mimomc_vramci_prahy'!S32+'VY mimoprahu_vramci_ceska'!S32+'VY zahranici'!S32</f>
        <v>8</v>
      </c>
      <c r="AR32" s="29">
        <f>'VY vramci_mc'!T32+'VY mimomc_vramci_prahy'!T32+'VY mimoprahu_vramci_ceska'!T32+'VY zahranici'!T32</f>
        <v>3</v>
      </c>
      <c r="AS32" s="29">
        <f>'VY vramci_mc'!U32+'VY mimomc_vramci_prahy'!U32+'VY mimoprahu_vramci_ceska'!U32+'VY zahranici'!U32</f>
        <v>0</v>
      </c>
      <c r="AT32" s="29">
        <f>'VY vramci_mc'!V32+'VY mimomc_vramci_prahy'!V32+'VY mimoprahu_vramci_ceska'!V32+'VY zahranici'!V32</f>
        <v>1</v>
      </c>
      <c r="AU32" s="29">
        <f>'VY vramci_mc'!W32+'VY mimomc_vramci_prahy'!W32+'VY mimoprahu_vramci_ceska'!W32+'VY zahranici'!W32</f>
        <v>0</v>
      </c>
      <c r="AV32" s="29">
        <f>'VY vramci_mc'!X32+'VY mimomc_vramci_prahy'!X32+'VY mimoprahu_vramci_ceska'!X32+'VY zahranici'!X32</f>
        <v>13</v>
      </c>
      <c r="AW32" s="30">
        <f>'VY vramci_mc'!Y32+'VY mimomc_vramci_prahy'!Y32+'VY mimoprahu_vramci_ceska'!Y32+'VY zahranici'!Y32</f>
        <v>0</v>
      </c>
    </row>
    <row r="33" spans="2:49" x14ac:dyDescent="0.35">
      <c r="B33" s="45" t="str">
        <f>'VY vramci_mc'!B33</f>
        <v>Praha 16</v>
      </c>
      <c r="C33" s="15">
        <f>'VY vramci_mc'!Z33+'VY mimomc_vramci_prahy'!Z33+'VY mimoprahu_vramci_ceska'!Z33+'VY zahranici'!Z33</f>
        <v>2192</v>
      </c>
      <c r="D33" s="15">
        <f>F33+M33+O33</f>
        <v>347</v>
      </c>
      <c r="E33" s="21">
        <f>D33/C33</f>
        <v>0.1583029197080292</v>
      </c>
      <c r="F33" s="20">
        <f>AI33</f>
        <v>296</v>
      </c>
      <c r="G33" s="21">
        <f>F33/C33</f>
        <v>0.13503649635036497</v>
      </c>
      <c r="H33" s="21">
        <f>'VY vramci_mc'!K33/F33</f>
        <v>0.82770270270270274</v>
      </c>
      <c r="I33" s="21">
        <f>'VY mimomc_vramci_prahy'!K33/F33</f>
        <v>0.13513513513513514</v>
      </c>
      <c r="J33" s="71">
        <f>M33+O33</f>
        <v>51</v>
      </c>
      <c r="K33" s="21">
        <f>('VY vramci_mc'!I33+'VY vramci_mc'!N33+'VY vramci_mc'!R33+'VY vramci_mc'!U33+'VY vramci_mc'!W33)/J33</f>
        <v>0.23529411764705882</v>
      </c>
      <c r="L33" s="21">
        <f>('VY mimomc_vramci_prahy'!I33+'VY mimomc_vramci_prahy'!N33+'VY mimomc_vramci_prahy'!R33+'VY mimomc_vramci_prahy'!U33+'VY mimomc_vramci_prahy'!W33)/J33</f>
        <v>0.6470588235294118</v>
      </c>
      <c r="M33" s="20">
        <f>AG33</f>
        <v>24</v>
      </c>
      <c r="N33" s="21">
        <f>M33/C33</f>
        <v>1.0948905109489052E-2</v>
      </c>
      <c r="O33" s="20">
        <f>AL33+AS33+AP33+AU33</f>
        <v>27</v>
      </c>
      <c r="P33" s="21">
        <f>O33/C33</f>
        <v>1.2317518248175183E-2</v>
      </c>
      <c r="Q33" s="15">
        <f>AA33+AB33+AC33+AJ33+AK33+AM33+AT33</f>
        <v>1148</v>
      </c>
      <c r="R33" s="21">
        <f>Q33/C33</f>
        <v>0.52372262773722633</v>
      </c>
      <c r="S33" s="15">
        <f>AN33+AO33+AQ33+AR33</f>
        <v>53</v>
      </c>
      <c r="T33" s="21">
        <f>S33/C33</f>
        <v>2.4178832116788323E-2</v>
      </c>
      <c r="U33" s="15">
        <f>AD33+AE33</f>
        <v>514</v>
      </c>
      <c r="V33" s="24">
        <f>U33/C33</f>
        <v>0.23448905109489052</v>
      </c>
      <c r="W33" s="15">
        <f>AF33</f>
        <v>2</v>
      </c>
      <c r="X33" s="21">
        <f>W33/C33</f>
        <v>9.1240875912408756E-4</v>
      </c>
      <c r="Y33" s="15">
        <f>AH33+AV33+AW33</f>
        <v>128</v>
      </c>
      <c r="Z33" s="46">
        <f>Y33/C33</f>
        <v>5.8394160583941604E-2</v>
      </c>
      <c r="AA33" s="29">
        <f>'VY vramci_mc'!C33+'VY mimomc_vramci_prahy'!C33+'VY mimoprahu_vramci_ceska'!C33+'VY zahranici'!C33</f>
        <v>30</v>
      </c>
      <c r="AB33" s="29">
        <f>'VY vramci_mc'!D33+'VY mimomc_vramci_prahy'!D33+'VY mimoprahu_vramci_ceska'!D33+'VY zahranici'!D33</f>
        <v>109</v>
      </c>
      <c r="AC33" s="29">
        <f>'VY vramci_mc'!E33+'VY mimomc_vramci_prahy'!E33+'VY mimoprahu_vramci_ceska'!E33+'VY zahranici'!E33</f>
        <v>532</v>
      </c>
      <c r="AD33" s="29">
        <f>'VY vramci_mc'!F33+'VY mimomc_vramci_prahy'!F33+'VY mimoprahu_vramci_ceska'!F33+'VY zahranici'!F33</f>
        <v>454</v>
      </c>
      <c r="AE33" s="29">
        <f>'VY vramci_mc'!G33+'VY mimomc_vramci_prahy'!G33+'VY mimoprahu_vramci_ceska'!G33+'VY zahranici'!G33</f>
        <v>60</v>
      </c>
      <c r="AF33" s="29">
        <f>'VY vramci_mc'!H33+'VY mimomc_vramci_prahy'!H33+'VY mimoprahu_vramci_ceska'!H33+'VY zahranici'!H33</f>
        <v>2</v>
      </c>
      <c r="AG33" s="29">
        <f>'VY vramci_mc'!I33+'VY mimomc_vramci_prahy'!I33+'VY mimoprahu_vramci_ceska'!I33+'VY zahranici'!I33</f>
        <v>24</v>
      </c>
      <c r="AH33" s="29">
        <f>'VY vramci_mc'!J33+'VY mimomc_vramci_prahy'!J33+'VY mimoprahu_vramci_ceska'!J33+'VY zahranici'!J33</f>
        <v>2</v>
      </c>
      <c r="AI33" s="29">
        <f>'VY vramci_mc'!K33+'VY mimomc_vramci_prahy'!K33+'VY mimoprahu_vramci_ceska'!K33+'VY zahranici'!K33</f>
        <v>296</v>
      </c>
      <c r="AJ33" s="29">
        <f>'VY vramci_mc'!L33+'VY mimomc_vramci_prahy'!L33+'VY mimoprahu_vramci_ceska'!L33+'VY zahranici'!L33</f>
        <v>14</v>
      </c>
      <c r="AK33" s="29">
        <f>'VY vramci_mc'!M33+'VY mimomc_vramci_prahy'!M33+'VY mimoprahu_vramci_ceska'!M33+'VY zahranici'!M33</f>
        <v>7</v>
      </c>
      <c r="AL33" s="29">
        <f>'VY vramci_mc'!N33+'VY mimomc_vramci_prahy'!N33+'VY mimoprahu_vramci_ceska'!N33+'VY zahranici'!N33</f>
        <v>1</v>
      </c>
      <c r="AM33" s="29">
        <f>'VY vramci_mc'!O33+'VY mimomc_vramci_prahy'!O33+'VY mimoprahu_vramci_ceska'!O33+'VY zahranici'!O33</f>
        <v>436</v>
      </c>
      <c r="AN33" s="29">
        <f>'VY vramci_mc'!P33+'VY mimomc_vramci_prahy'!P33+'VY mimoprahu_vramci_ceska'!P33+'VY zahranici'!P33</f>
        <v>3</v>
      </c>
      <c r="AO33" s="29">
        <f>'VY vramci_mc'!Q33+'VY mimomc_vramci_prahy'!Q33+'VY mimoprahu_vramci_ceska'!Q33+'VY zahranici'!Q33</f>
        <v>0</v>
      </c>
      <c r="AP33" s="29">
        <f>'VY vramci_mc'!R33+'VY mimomc_vramci_prahy'!R33+'VY mimoprahu_vramci_ceska'!R33+'VY zahranici'!R33</f>
        <v>6</v>
      </c>
      <c r="AQ33" s="29">
        <f>'VY vramci_mc'!S33+'VY mimomc_vramci_prahy'!S33+'VY mimoprahu_vramci_ceska'!S33+'VY zahranici'!S33</f>
        <v>36</v>
      </c>
      <c r="AR33" s="29">
        <f>'VY vramci_mc'!T33+'VY mimomc_vramci_prahy'!T33+'VY mimoprahu_vramci_ceska'!T33+'VY zahranici'!T33</f>
        <v>14</v>
      </c>
      <c r="AS33" s="29">
        <f>'VY vramci_mc'!U33+'VY mimomc_vramci_prahy'!U33+'VY mimoprahu_vramci_ceska'!U33+'VY zahranici'!U33</f>
        <v>6</v>
      </c>
      <c r="AT33" s="29">
        <f>'VY vramci_mc'!V33+'VY mimomc_vramci_prahy'!V33+'VY mimoprahu_vramci_ceska'!V33+'VY zahranici'!V33</f>
        <v>20</v>
      </c>
      <c r="AU33" s="29">
        <f>'VY vramci_mc'!W33+'VY mimomc_vramci_prahy'!W33+'VY mimoprahu_vramci_ceska'!W33+'VY zahranici'!W33</f>
        <v>14</v>
      </c>
      <c r="AV33" s="29">
        <f>'VY vramci_mc'!X33+'VY mimomc_vramci_prahy'!X33+'VY mimoprahu_vramci_ceska'!X33+'VY zahranici'!X33</f>
        <v>100</v>
      </c>
      <c r="AW33" s="30">
        <f>'VY vramci_mc'!Y33+'VY mimomc_vramci_prahy'!Y33+'VY mimoprahu_vramci_ceska'!Y33+'VY zahranici'!Y33</f>
        <v>26</v>
      </c>
    </row>
    <row r="34" spans="2:49" x14ac:dyDescent="0.35">
      <c r="B34" s="45" t="str">
        <f>'VY vramci_mc'!B34</f>
        <v>Praha-Řeporyje</v>
      </c>
      <c r="C34" s="15">
        <f>'VY vramci_mc'!Z34+'VY mimomc_vramci_prahy'!Z34+'VY mimoprahu_vramci_ceska'!Z34+'VY zahranici'!Z34</f>
        <v>1099</v>
      </c>
      <c r="D34" s="15">
        <f>F34+M34+O34</f>
        <v>61</v>
      </c>
      <c r="E34" s="21">
        <f>D34/C34</f>
        <v>5.5505004549590536E-2</v>
      </c>
      <c r="F34" s="20">
        <f>AI34</f>
        <v>55</v>
      </c>
      <c r="G34" s="21">
        <f>F34/C34</f>
        <v>5.0045495905368519E-2</v>
      </c>
      <c r="H34" s="21">
        <f>'VY vramci_mc'!K34/F34</f>
        <v>0.5636363636363636</v>
      </c>
      <c r="I34" s="21">
        <f>'VY mimomc_vramci_prahy'!K34/F34</f>
        <v>0.30909090909090908</v>
      </c>
      <c r="J34" s="71">
        <f>M34+O34</f>
        <v>6</v>
      </c>
      <c r="K34" s="21">
        <f>('VY vramci_mc'!I34+'VY vramci_mc'!N34+'VY vramci_mc'!R34+'VY vramci_mc'!U34+'VY vramci_mc'!W34)/J34</f>
        <v>0</v>
      </c>
      <c r="L34" s="21">
        <f>('VY mimomc_vramci_prahy'!I34+'VY mimomc_vramci_prahy'!N34+'VY mimomc_vramci_prahy'!R34+'VY mimomc_vramci_prahy'!U34+'VY mimomc_vramci_prahy'!W34)/J34</f>
        <v>1</v>
      </c>
      <c r="M34" s="20">
        <f>AG34</f>
        <v>1</v>
      </c>
      <c r="N34" s="21">
        <f>M34/C34</f>
        <v>9.099181073703367E-4</v>
      </c>
      <c r="O34" s="20">
        <f>AL34+AS34+AP34+AU34</f>
        <v>5</v>
      </c>
      <c r="P34" s="21">
        <f>O34/C34</f>
        <v>4.549590536851683E-3</v>
      </c>
      <c r="Q34" s="15">
        <f>AA34+AB34+AC34+AJ34+AK34+AM34+AT34</f>
        <v>595</v>
      </c>
      <c r="R34" s="21">
        <f>Q34/C34</f>
        <v>0.54140127388535031</v>
      </c>
      <c r="S34" s="15">
        <f>AN34+AO34+AQ34+AR34</f>
        <v>55</v>
      </c>
      <c r="T34" s="21">
        <f>S34/C34</f>
        <v>5.0045495905368519E-2</v>
      </c>
      <c r="U34" s="15">
        <f>AD34+AE34</f>
        <v>348</v>
      </c>
      <c r="V34" s="24">
        <f>U34/C34</f>
        <v>0.31665150136487719</v>
      </c>
      <c r="W34" s="15">
        <f>AF34</f>
        <v>0</v>
      </c>
      <c r="X34" s="21">
        <f>W34/C34</f>
        <v>0</v>
      </c>
      <c r="Y34" s="15">
        <f>AH34+AV34+AW34</f>
        <v>40</v>
      </c>
      <c r="Z34" s="46">
        <f>Y34/C34</f>
        <v>3.6396724294813464E-2</v>
      </c>
      <c r="AA34" s="29">
        <f>'VY vramci_mc'!C34+'VY mimomc_vramci_prahy'!C34+'VY mimoprahu_vramci_ceska'!C34+'VY zahranici'!C34</f>
        <v>30</v>
      </c>
      <c r="AB34" s="29">
        <f>'VY vramci_mc'!D34+'VY mimomc_vramci_prahy'!D34+'VY mimoprahu_vramci_ceska'!D34+'VY zahranici'!D34</f>
        <v>0</v>
      </c>
      <c r="AC34" s="29">
        <f>'VY vramci_mc'!E34+'VY mimomc_vramci_prahy'!E34+'VY mimoprahu_vramci_ceska'!E34+'VY zahranici'!E34</f>
        <v>528</v>
      </c>
      <c r="AD34" s="29">
        <f>'VY vramci_mc'!F34+'VY mimomc_vramci_prahy'!F34+'VY mimoprahu_vramci_ceska'!F34+'VY zahranici'!F34</f>
        <v>288</v>
      </c>
      <c r="AE34" s="29">
        <f>'VY vramci_mc'!G34+'VY mimomc_vramci_prahy'!G34+'VY mimoprahu_vramci_ceska'!G34+'VY zahranici'!G34</f>
        <v>60</v>
      </c>
      <c r="AF34" s="29">
        <f>'VY vramci_mc'!H34+'VY mimomc_vramci_prahy'!H34+'VY mimoprahu_vramci_ceska'!H34+'VY zahranici'!H34</f>
        <v>0</v>
      </c>
      <c r="AG34" s="29">
        <f>'VY vramci_mc'!I34+'VY mimomc_vramci_prahy'!I34+'VY mimoprahu_vramci_ceska'!I34+'VY zahranici'!I34</f>
        <v>1</v>
      </c>
      <c r="AH34" s="29">
        <f>'VY vramci_mc'!J34+'VY mimomc_vramci_prahy'!J34+'VY mimoprahu_vramci_ceska'!J34+'VY zahranici'!J34</f>
        <v>1</v>
      </c>
      <c r="AI34" s="29">
        <f>'VY vramci_mc'!K34+'VY mimomc_vramci_prahy'!K34+'VY mimoprahu_vramci_ceska'!K34+'VY zahranici'!K34</f>
        <v>55</v>
      </c>
      <c r="AJ34" s="29">
        <f>'VY vramci_mc'!L34+'VY mimomc_vramci_prahy'!L34+'VY mimoprahu_vramci_ceska'!L34+'VY zahranici'!L34</f>
        <v>0</v>
      </c>
      <c r="AK34" s="29">
        <f>'VY vramci_mc'!M34+'VY mimomc_vramci_prahy'!M34+'VY mimoprahu_vramci_ceska'!M34+'VY zahranici'!M34</f>
        <v>15</v>
      </c>
      <c r="AL34" s="29">
        <f>'VY vramci_mc'!N34+'VY mimomc_vramci_prahy'!N34+'VY mimoprahu_vramci_ceska'!N34+'VY zahranici'!N34</f>
        <v>0</v>
      </c>
      <c r="AM34" s="29">
        <f>'VY vramci_mc'!O34+'VY mimomc_vramci_prahy'!O34+'VY mimoprahu_vramci_ceska'!O34+'VY zahranici'!O34</f>
        <v>20</v>
      </c>
      <c r="AN34" s="29">
        <f>'VY vramci_mc'!P34+'VY mimomc_vramci_prahy'!P34+'VY mimoprahu_vramci_ceska'!P34+'VY zahranici'!P34</f>
        <v>0</v>
      </c>
      <c r="AO34" s="29">
        <f>'VY vramci_mc'!Q34+'VY mimomc_vramci_prahy'!Q34+'VY mimoprahu_vramci_ceska'!Q34+'VY zahranici'!Q34</f>
        <v>0</v>
      </c>
      <c r="AP34" s="29">
        <f>'VY vramci_mc'!R34+'VY mimomc_vramci_prahy'!R34+'VY mimoprahu_vramci_ceska'!R34+'VY zahranici'!R34</f>
        <v>0</v>
      </c>
      <c r="AQ34" s="29">
        <f>'VY vramci_mc'!S34+'VY mimomc_vramci_prahy'!S34+'VY mimoprahu_vramci_ceska'!S34+'VY zahranici'!S34</f>
        <v>42</v>
      </c>
      <c r="AR34" s="29">
        <f>'VY vramci_mc'!T34+'VY mimomc_vramci_prahy'!T34+'VY mimoprahu_vramci_ceska'!T34+'VY zahranici'!T34</f>
        <v>13</v>
      </c>
      <c r="AS34" s="29">
        <f>'VY vramci_mc'!U34+'VY mimomc_vramci_prahy'!U34+'VY mimoprahu_vramci_ceska'!U34+'VY zahranici'!U34</f>
        <v>3</v>
      </c>
      <c r="AT34" s="29">
        <f>'VY vramci_mc'!V34+'VY mimomc_vramci_prahy'!V34+'VY mimoprahu_vramci_ceska'!V34+'VY zahranici'!V34</f>
        <v>2</v>
      </c>
      <c r="AU34" s="29">
        <f>'VY vramci_mc'!W34+'VY mimomc_vramci_prahy'!W34+'VY mimoprahu_vramci_ceska'!W34+'VY zahranici'!W34</f>
        <v>2</v>
      </c>
      <c r="AV34" s="29">
        <f>'VY vramci_mc'!X34+'VY mimomc_vramci_prahy'!X34+'VY mimoprahu_vramci_ceska'!X34+'VY zahranici'!X34</f>
        <v>26</v>
      </c>
      <c r="AW34" s="30">
        <f>'VY vramci_mc'!Y34+'VY mimomc_vramci_prahy'!Y34+'VY mimoprahu_vramci_ceska'!Y34+'VY zahranici'!Y34</f>
        <v>13</v>
      </c>
    </row>
    <row r="35" spans="2:49" x14ac:dyDescent="0.35">
      <c r="B35" s="45" t="str">
        <f>'VY vramci_mc'!B35</f>
        <v>Praha-Slivenec</v>
      </c>
      <c r="C35" s="15">
        <f>'VY vramci_mc'!Z35+'VY mimomc_vramci_prahy'!Z35+'VY mimoprahu_vramci_ceska'!Z35+'VY zahranici'!Z35</f>
        <v>815</v>
      </c>
      <c r="D35" s="15">
        <f>F35+M35+O35</f>
        <v>43</v>
      </c>
      <c r="E35" s="21">
        <f>D35/C35</f>
        <v>5.2760736196319019E-2</v>
      </c>
      <c r="F35" s="20">
        <f>AI35</f>
        <v>37</v>
      </c>
      <c r="G35" s="21">
        <f>F35/C35</f>
        <v>4.5398773006134971E-2</v>
      </c>
      <c r="H35" s="21">
        <f>'VY vramci_mc'!K35/F35</f>
        <v>0.27027027027027029</v>
      </c>
      <c r="I35" s="21">
        <f>'VY mimomc_vramci_prahy'!K35/F35</f>
        <v>0.6216216216216216</v>
      </c>
      <c r="J35" s="71">
        <f>M35+O35</f>
        <v>6</v>
      </c>
      <c r="K35" s="21">
        <f>('VY vramci_mc'!I35+'VY vramci_mc'!N35+'VY vramci_mc'!R35+'VY vramci_mc'!U35+'VY vramci_mc'!W35)/J35</f>
        <v>0</v>
      </c>
      <c r="L35" s="21">
        <f>('VY mimomc_vramci_prahy'!I35+'VY mimomc_vramci_prahy'!N35+'VY mimomc_vramci_prahy'!R35+'VY mimomc_vramci_prahy'!U35+'VY mimomc_vramci_prahy'!W35)/J35</f>
        <v>1</v>
      </c>
      <c r="M35" s="20">
        <f>AG35</f>
        <v>4</v>
      </c>
      <c r="N35" s="21">
        <f>M35/C35</f>
        <v>4.9079754601226997E-3</v>
      </c>
      <c r="O35" s="20">
        <f>AL35+AS35+AP35+AU35</f>
        <v>2</v>
      </c>
      <c r="P35" s="21">
        <f>O35/C35</f>
        <v>2.4539877300613498E-3</v>
      </c>
      <c r="Q35" s="15">
        <f>AA35+AB35+AC35+AJ35+AK35+AM35+AT35</f>
        <v>399</v>
      </c>
      <c r="R35" s="21">
        <f>Q35/C35</f>
        <v>0.48957055214723927</v>
      </c>
      <c r="S35" s="15">
        <f>AN35+AO35+AQ35+AR35</f>
        <v>57</v>
      </c>
      <c r="T35" s="21">
        <f>S35/C35</f>
        <v>6.9938650306748465E-2</v>
      </c>
      <c r="U35" s="15">
        <f>AD35+AE35</f>
        <v>278</v>
      </c>
      <c r="V35" s="24">
        <f>U35/C35</f>
        <v>0.34110429447852758</v>
      </c>
      <c r="W35" s="15">
        <f>AF35</f>
        <v>1</v>
      </c>
      <c r="X35" s="21">
        <f>W35/C35</f>
        <v>1.2269938650306749E-3</v>
      </c>
      <c r="Y35" s="15">
        <f>AH35+AV35+AW35</f>
        <v>37</v>
      </c>
      <c r="Z35" s="46">
        <f>Y35/C35</f>
        <v>4.5398773006134971E-2</v>
      </c>
      <c r="AA35" s="29">
        <f>'VY vramci_mc'!C35+'VY mimomc_vramci_prahy'!C35+'VY mimoprahu_vramci_ceska'!C35+'VY zahranici'!C35</f>
        <v>15</v>
      </c>
      <c r="AB35" s="29">
        <f>'VY vramci_mc'!D35+'VY mimomc_vramci_prahy'!D35+'VY mimoprahu_vramci_ceska'!D35+'VY zahranici'!D35</f>
        <v>5</v>
      </c>
      <c r="AC35" s="29">
        <f>'VY vramci_mc'!E35+'VY mimomc_vramci_prahy'!E35+'VY mimoprahu_vramci_ceska'!E35+'VY zahranici'!E35</f>
        <v>358</v>
      </c>
      <c r="AD35" s="29">
        <f>'VY vramci_mc'!F35+'VY mimomc_vramci_prahy'!F35+'VY mimoprahu_vramci_ceska'!F35+'VY zahranici'!F35</f>
        <v>250</v>
      </c>
      <c r="AE35" s="29">
        <f>'VY vramci_mc'!G35+'VY mimomc_vramci_prahy'!G35+'VY mimoprahu_vramci_ceska'!G35+'VY zahranici'!G35</f>
        <v>28</v>
      </c>
      <c r="AF35" s="29">
        <f>'VY vramci_mc'!H35+'VY mimomc_vramci_prahy'!H35+'VY mimoprahu_vramci_ceska'!H35+'VY zahranici'!H35</f>
        <v>1</v>
      </c>
      <c r="AG35" s="29">
        <f>'VY vramci_mc'!I35+'VY mimomc_vramci_prahy'!I35+'VY mimoprahu_vramci_ceska'!I35+'VY zahranici'!I35</f>
        <v>4</v>
      </c>
      <c r="AH35" s="29">
        <f>'VY vramci_mc'!J35+'VY mimomc_vramci_prahy'!J35+'VY mimoprahu_vramci_ceska'!J35+'VY zahranici'!J35</f>
        <v>3</v>
      </c>
      <c r="AI35" s="29">
        <f>'VY vramci_mc'!K35+'VY mimomc_vramci_prahy'!K35+'VY mimoprahu_vramci_ceska'!K35+'VY zahranici'!K35</f>
        <v>37</v>
      </c>
      <c r="AJ35" s="29">
        <f>'VY vramci_mc'!L35+'VY mimomc_vramci_prahy'!L35+'VY mimoprahu_vramci_ceska'!L35+'VY zahranici'!L35</f>
        <v>0</v>
      </c>
      <c r="AK35" s="29">
        <f>'VY vramci_mc'!M35+'VY mimomc_vramci_prahy'!M35+'VY mimoprahu_vramci_ceska'!M35+'VY zahranici'!M35</f>
        <v>7</v>
      </c>
      <c r="AL35" s="29">
        <f>'VY vramci_mc'!N35+'VY mimomc_vramci_prahy'!N35+'VY mimoprahu_vramci_ceska'!N35+'VY zahranici'!N35</f>
        <v>0</v>
      </c>
      <c r="AM35" s="29">
        <f>'VY vramci_mc'!O35+'VY mimomc_vramci_prahy'!O35+'VY mimoprahu_vramci_ceska'!O35+'VY zahranici'!O35</f>
        <v>10</v>
      </c>
      <c r="AN35" s="29">
        <f>'VY vramci_mc'!P35+'VY mimomc_vramci_prahy'!P35+'VY mimoprahu_vramci_ceska'!P35+'VY zahranici'!P35</f>
        <v>0</v>
      </c>
      <c r="AO35" s="29">
        <f>'VY vramci_mc'!Q35+'VY mimomc_vramci_prahy'!Q35+'VY mimoprahu_vramci_ceska'!Q35+'VY zahranici'!Q35</f>
        <v>0</v>
      </c>
      <c r="AP35" s="29">
        <f>'VY vramci_mc'!R35+'VY mimomc_vramci_prahy'!R35+'VY mimoprahu_vramci_ceska'!R35+'VY zahranici'!R35</f>
        <v>0</v>
      </c>
      <c r="AQ35" s="29">
        <f>'VY vramci_mc'!S35+'VY mimomc_vramci_prahy'!S35+'VY mimoprahu_vramci_ceska'!S35+'VY zahranici'!S35</f>
        <v>35</v>
      </c>
      <c r="AR35" s="29">
        <f>'VY vramci_mc'!T35+'VY mimomc_vramci_prahy'!T35+'VY mimoprahu_vramci_ceska'!T35+'VY zahranici'!T35</f>
        <v>22</v>
      </c>
      <c r="AS35" s="29">
        <f>'VY vramci_mc'!U35+'VY mimomc_vramci_prahy'!U35+'VY mimoprahu_vramci_ceska'!U35+'VY zahranici'!U35</f>
        <v>1</v>
      </c>
      <c r="AT35" s="29">
        <f>'VY vramci_mc'!V35+'VY mimomc_vramci_prahy'!V35+'VY mimoprahu_vramci_ceska'!V35+'VY zahranici'!V35</f>
        <v>4</v>
      </c>
      <c r="AU35" s="29">
        <f>'VY vramci_mc'!W35+'VY mimomc_vramci_prahy'!W35+'VY mimoprahu_vramci_ceska'!W35+'VY zahranici'!W35</f>
        <v>1</v>
      </c>
      <c r="AV35" s="29">
        <f>'VY vramci_mc'!X35+'VY mimomc_vramci_prahy'!X35+'VY mimoprahu_vramci_ceska'!X35+'VY zahranici'!X35</f>
        <v>26</v>
      </c>
      <c r="AW35" s="30">
        <f>'VY vramci_mc'!Y35+'VY mimomc_vramci_prahy'!Y35+'VY mimoprahu_vramci_ceska'!Y35+'VY zahranici'!Y35</f>
        <v>8</v>
      </c>
    </row>
    <row r="36" spans="2:49" x14ac:dyDescent="0.35">
      <c r="B36" s="45" t="str">
        <f>'VY vramci_mc'!B36</f>
        <v>Praha 13</v>
      </c>
      <c r="C36" s="15">
        <f>'VY vramci_mc'!Z36+'VY mimomc_vramci_prahy'!Z36+'VY mimoprahu_vramci_ceska'!Z36+'VY zahranici'!Z36</f>
        <v>19862</v>
      </c>
      <c r="D36" s="15">
        <f>F36+M36+O36</f>
        <v>2062</v>
      </c>
      <c r="E36" s="21">
        <f>D36/C36</f>
        <v>0.10381633269559963</v>
      </c>
      <c r="F36" s="20">
        <f>AI36</f>
        <v>1870</v>
      </c>
      <c r="G36" s="21">
        <f>F36/C36</f>
        <v>9.4149632464001612E-2</v>
      </c>
      <c r="H36" s="21">
        <f>'VY vramci_mc'!K36/F36</f>
        <v>0.80748663101604279</v>
      </c>
      <c r="I36" s="21">
        <f>'VY mimomc_vramci_prahy'!K36/F36</f>
        <v>0.139572192513369</v>
      </c>
      <c r="J36" s="71">
        <f>M36+O36</f>
        <v>192</v>
      </c>
      <c r="K36" s="21">
        <f>('VY vramci_mc'!I36+'VY vramci_mc'!N36+'VY vramci_mc'!R36+'VY vramci_mc'!U36+'VY vramci_mc'!W36)/J36</f>
        <v>9.8958333333333329E-2</v>
      </c>
      <c r="L36" s="21">
        <f>('VY mimomc_vramci_prahy'!I36+'VY mimomc_vramci_prahy'!N36+'VY mimomc_vramci_prahy'!R36+'VY mimomc_vramci_prahy'!U36+'VY mimomc_vramci_prahy'!W36)/J36</f>
        <v>0.75</v>
      </c>
      <c r="M36" s="20">
        <f>AG36</f>
        <v>82</v>
      </c>
      <c r="N36" s="21">
        <f>M36/C36</f>
        <v>4.1284865572449904E-3</v>
      </c>
      <c r="O36" s="20">
        <f>AL36+AS36+AP36+AU36</f>
        <v>110</v>
      </c>
      <c r="P36" s="21">
        <f>O36/C36</f>
        <v>5.5382136743530362E-3</v>
      </c>
      <c r="Q36" s="15">
        <f>AA36+AB36+AC36+AJ36+AK36+AM36+AT36</f>
        <v>12825</v>
      </c>
      <c r="R36" s="21">
        <f>Q36/C36</f>
        <v>0.64570536703252446</v>
      </c>
      <c r="S36" s="15">
        <f>AN36+AO36+AQ36+AR36</f>
        <v>668</v>
      </c>
      <c r="T36" s="21">
        <f>S36/C36</f>
        <v>3.3632061222434798E-2</v>
      </c>
      <c r="U36" s="15">
        <f>AD36+AE36</f>
        <v>3550</v>
      </c>
      <c r="V36" s="24">
        <f>U36/C36</f>
        <v>0.17873325949048435</v>
      </c>
      <c r="W36" s="15">
        <f>AF36</f>
        <v>13</v>
      </c>
      <c r="X36" s="21">
        <f>W36/C36</f>
        <v>6.5451616151444966E-4</v>
      </c>
      <c r="Y36" s="15">
        <f>AH36+AV36+AW36</f>
        <v>744</v>
      </c>
      <c r="Z36" s="46">
        <f>Y36/C36</f>
        <v>3.7458463397442354E-2</v>
      </c>
      <c r="AA36" s="29">
        <f>'VY vramci_mc'!C36+'VY mimomc_vramci_prahy'!C36+'VY mimoprahu_vramci_ceska'!C36+'VY zahranici'!C36</f>
        <v>495</v>
      </c>
      <c r="AB36" s="29">
        <f>'VY vramci_mc'!D36+'VY mimomc_vramci_prahy'!D36+'VY mimoprahu_vramci_ceska'!D36+'VY zahranici'!D36</f>
        <v>41</v>
      </c>
      <c r="AC36" s="29">
        <f>'VY vramci_mc'!E36+'VY mimomc_vramci_prahy'!E36+'VY mimoprahu_vramci_ceska'!E36+'VY zahranici'!E36</f>
        <v>11992</v>
      </c>
      <c r="AD36" s="29">
        <f>'VY vramci_mc'!F36+'VY mimomc_vramci_prahy'!F36+'VY mimoprahu_vramci_ceska'!F36+'VY zahranici'!F36</f>
        <v>3177</v>
      </c>
      <c r="AE36" s="29">
        <f>'VY vramci_mc'!G36+'VY mimomc_vramci_prahy'!G36+'VY mimoprahu_vramci_ceska'!G36+'VY zahranici'!G36</f>
        <v>373</v>
      </c>
      <c r="AF36" s="29">
        <f>'VY vramci_mc'!H36+'VY mimomc_vramci_prahy'!H36+'VY mimoprahu_vramci_ceska'!H36+'VY zahranici'!H36</f>
        <v>13</v>
      </c>
      <c r="AG36" s="29">
        <f>'VY vramci_mc'!I36+'VY mimomc_vramci_prahy'!I36+'VY mimoprahu_vramci_ceska'!I36+'VY zahranici'!I36</f>
        <v>82</v>
      </c>
      <c r="AH36" s="29">
        <f>'VY vramci_mc'!J36+'VY mimomc_vramci_prahy'!J36+'VY mimoprahu_vramci_ceska'!J36+'VY zahranici'!J36</f>
        <v>57</v>
      </c>
      <c r="AI36" s="29">
        <f>'VY vramci_mc'!K36+'VY mimomc_vramci_prahy'!K36+'VY mimoprahu_vramci_ceska'!K36+'VY zahranici'!K36</f>
        <v>1870</v>
      </c>
      <c r="AJ36" s="29">
        <f>'VY vramci_mc'!L36+'VY mimomc_vramci_prahy'!L36+'VY mimoprahu_vramci_ceska'!L36+'VY zahranici'!L36</f>
        <v>7</v>
      </c>
      <c r="AK36" s="29">
        <f>'VY vramci_mc'!M36+'VY mimomc_vramci_prahy'!M36+'VY mimoprahu_vramci_ceska'!M36+'VY zahranici'!M36</f>
        <v>204</v>
      </c>
      <c r="AL36" s="29">
        <f>'VY vramci_mc'!N36+'VY mimomc_vramci_prahy'!N36+'VY mimoprahu_vramci_ceska'!N36+'VY zahranici'!N36</f>
        <v>5</v>
      </c>
      <c r="AM36" s="29">
        <f>'VY vramci_mc'!O36+'VY mimomc_vramci_prahy'!O36+'VY mimoprahu_vramci_ceska'!O36+'VY zahranici'!O36</f>
        <v>74</v>
      </c>
      <c r="AN36" s="29">
        <f>'VY vramci_mc'!P36+'VY mimomc_vramci_prahy'!P36+'VY mimoprahu_vramci_ceska'!P36+'VY zahranici'!P36</f>
        <v>4</v>
      </c>
      <c r="AO36" s="29">
        <f>'VY vramci_mc'!Q36+'VY mimomc_vramci_prahy'!Q36+'VY mimoprahu_vramci_ceska'!Q36+'VY zahranici'!Q36</f>
        <v>1</v>
      </c>
      <c r="AP36" s="29">
        <f>'VY vramci_mc'!R36+'VY mimomc_vramci_prahy'!R36+'VY mimoprahu_vramci_ceska'!R36+'VY zahranici'!R36</f>
        <v>1</v>
      </c>
      <c r="AQ36" s="29">
        <f>'VY vramci_mc'!S36+'VY mimomc_vramci_prahy'!S36+'VY mimoprahu_vramci_ceska'!S36+'VY zahranici'!S36</f>
        <v>476</v>
      </c>
      <c r="AR36" s="29">
        <f>'VY vramci_mc'!T36+'VY mimomc_vramci_prahy'!T36+'VY mimoprahu_vramci_ceska'!T36+'VY zahranici'!T36</f>
        <v>187</v>
      </c>
      <c r="AS36" s="29">
        <f>'VY vramci_mc'!U36+'VY mimomc_vramci_prahy'!U36+'VY mimoprahu_vramci_ceska'!U36+'VY zahranici'!U36</f>
        <v>100</v>
      </c>
      <c r="AT36" s="29">
        <f>'VY vramci_mc'!V36+'VY mimomc_vramci_prahy'!V36+'VY mimoprahu_vramci_ceska'!V36+'VY zahranici'!V36</f>
        <v>12</v>
      </c>
      <c r="AU36" s="29">
        <f>'VY vramci_mc'!W36+'VY mimomc_vramci_prahy'!W36+'VY mimoprahu_vramci_ceska'!W36+'VY zahranici'!W36</f>
        <v>4</v>
      </c>
      <c r="AV36" s="29">
        <f>'VY vramci_mc'!X36+'VY mimomc_vramci_prahy'!X36+'VY mimoprahu_vramci_ceska'!X36+'VY zahranici'!X36</f>
        <v>354</v>
      </c>
      <c r="AW36" s="30">
        <f>'VY vramci_mc'!Y36+'VY mimomc_vramci_prahy'!Y36+'VY mimoprahu_vramci_ceska'!Y36+'VY zahranici'!Y36</f>
        <v>333</v>
      </c>
    </row>
    <row r="37" spans="2:49" x14ac:dyDescent="0.35">
      <c r="B37" s="45" t="str">
        <f>'VY vramci_mc'!B37</f>
        <v>Praha-Šeberov</v>
      </c>
      <c r="C37" s="15">
        <f>'VY vramci_mc'!Z37+'VY mimomc_vramci_prahy'!Z37+'VY mimoprahu_vramci_ceska'!Z37+'VY zahranici'!Z37</f>
        <v>976</v>
      </c>
      <c r="D37" s="15">
        <f>F37+M37+O37</f>
        <v>47</v>
      </c>
      <c r="E37" s="21">
        <f>D37/C37</f>
        <v>4.8155737704918031E-2</v>
      </c>
      <c r="F37" s="20">
        <f>AI37</f>
        <v>34</v>
      </c>
      <c r="G37" s="21">
        <f>F37/C37</f>
        <v>3.4836065573770489E-2</v>
      </c>
      <c r="H37" s="21">
        <f>'VY vramci_mc'!K37/F37</f>
        <v>0.8529411764705882</v>
      </c>
      <c r="I37" s="21">
        <f>'VY mimomc_vramci_prahy'!K37/F37</f>
        <v>5.8823529411764705E-2</v>
      </c>
      <c r="J37" s="71">
        <f>M37+O37</f>
        <v>13</v>
      </c>
      <c r="K37" s="21">
        <f>('VY vramci_mc'!I37+'VY vramci_mc'!N37+'VY vramci_mc'!R37+'VY vramci_mc'!U37+'VY vramci_mc'!W37)/J37</f>
        <v>7.6923076923076927E-2</v>
      </c>
      <c r="L37" s="21">
        <f>('VY mimomc_vramci_prahy'!I37+'VY mimomc_vramci_prahy'!N37+'VY mimomc_vramci_prahy'!R37+'VY mimomc_vramci_prahy'!U37+'VY mimomc_vramci_prahy'!W37)/J37</f>
        <v>0.30769230769230771</v>
      </c>
      <c r="M37" s="20">
        <f>AG37</f>
        <v>10</v>
      </c>
      <c r="N37" s="21">
        <f>M37/C37</f>
        <v>1.0245901639344262E-2</v>
      </c>
      <c r="O37" s="20">
        <f>AL37+AS37+AP37+AU37</f>
        <v>3</v>
      </c>
      <c r="P37" s="21">
        <f>O37/C37</f>
        <v>3.0737704918032786E-3</v>
      </c>
      <c r="Q37" s="15">
        <f>AA37+AB37+AC37+AJ37+AK37+AM37+AT37</f>
        <v>447</v>
      </c>
      <c r="R37" s="21">
        <f>Q37/C37</f>
        <v>0.45799180327868855</v>
      </c>
      <c r="S37" s="15">
        <f>AN37+AO37+AQ37+AR37</f>
        <v>58</v>
      </c>
      <c r="T37" s="21">
        <f>S37/C37</f>
        <v>5.9426229508196718E-2</v>
      </c>
      <c r="U37" s="15">
        <f>AD37+AE37</f>
        <v>371</v>
      </c>
      <c r="V37" s="24">
        <f>U37/C37</f>
        <v>0.38012295081967212</v>
      </c>
      <c r="W37" s="15">
        <f>AF37</f>
        <v>1</v>
      </c>
      <c r="X37" s="21">
        <f>W37/C37</f>
        <v>1.0245901639344263E-3</v>
      </c>
      <c r="Y37" s="15">
        <f>AH37+AV37+AW37</f>
        <v>52</v>
      </c>
      <c r="Z37" s="46">
        <f>Y37/C37</f>
        <v>5.3278688524590161E-2</v>
      </c>
      <c r="AA37" s="29">
        <f>'VY vramci_mc'!C37+'VY mimomc_vramci_prahy'!C37+'VY mimoprahu_vramci_ceska'!C37+'VY zahranici'!C37</f>
        <v>35</v>
      </c>
      <c r="AB37" s="29">
        <f>'VY vramci_mc'!D37+'VY mimomc_vramci_prahy'!D37+'VY mimoprahu_vramci_ceska'!D37+'VY zahranici'!D37</f>
        <v>1</v>
      </c>
      <c r="AC37" s="29">
        <f>'VY vramci_mc'!E37+'VY mimomc_vramci_prahy'!E37+'VY mimoprahu_vramci_ceska'!E37+'VY zahranici'!E37</f>
        <v>396</v>
      </c>
      <c r="AD37" s="29">
        <f>'VY vramci_mc'!F37+'VY mimomc_vramci_prahy'!F37+'VY mimoprahu_vramci_ceska'!F37+'VY zahranici'!F37</f>
        <v>298</v>
      </c>
      <c r="AE37" s="29">
        <f>'VY vramci_mc'!G37+'VY mimomc_vramci_prahy'!G37+'VY mimoprahu_vramci_ceska'!G37+'VY zahranici'!G37</f>
        <v>73</v>
      </c>
      <c r="AF37" s="29">
        <f>'VY vramci_mc'!H37+'VY mimomc_vramci_prahy'!H37+'VY mimoprahu_vramci_ceska'!H37+'VY zahranici'!H37</f>
        <v>1</v>
      </c>
      <c r="AG37" s="29">
        <f>'VY vramci_mc'!I37+'VY mimomc_vramci_prahy'!I37+'VY mimoprahu_vramci_ceska'!I37+'VY zahranici'!I37</f>
        <v>10</v>
      </c>
      <c r="AH37" s="29">
        <f>'VY vramci_mc'!J37+'VY mimomc_vramci_prahy'!J37+'VY mimoprahu_vramci_ceska'!J37+'VY zahranici'!J37</f>
        <v>3</v>
      </c>
      <c r="AI37" s="29">
        <f>'VY vramci_mc'!K37+'VY mimomc_vramci_prahy'!K37+'VY mimoprahu_vramci_ceska'!K37+'VY zahranici'!K37</f>
        <v>34</v>
      </c>
      <c r="AJ37" s="29">
        <f>'VY vramci_mc'!L37+'VY mimomc_vramci_prahy'!L37+'VY mimoprahu_vramci_ceska'!L37+'VY zahranici'!L37</f>
        <v>2</v>
      </c>
      <c r="AK37" s="29">
        <f>'VY vramci_mc'!M37+'VY mimomc_vramci_prahy'!M37+'VY mimoprahu_vramci_ceska'!M37+'VY zahranici'!M37</f>
        <v>10</v>
      </c>
      <c r="AL37" s="29">
        <f>'VY vramci_mc'!N37+'VY mimomc_vramci_prahy'!N37+'VY mimoprahu_vramci_ceska'!N37+'VY zahranici'!N37</f>
        <v>1</v>
      </c>
      <c r="AM37" s="29">
        <f>'VY vramci_mc'!O37+'VY mimomc_vramci_prahy'!O37+'VY mimoprahu_vramci_ceska'!O37+'VY zahranici'!O37</f>
        <v>3</v>
      </c>
      <c r="AN37" s="29">
        <f>'VY vramci_mc'!P37+'VY mimomc_vramci_prahy'!P37+'VY mimoprahu_vramci_ceska'!P37+'VY zahranici'!P37</f>
        <v>0</v>
      </c>
      <c r="AO37" s="29">
        <f>'VY vramci_mc'!Q37+'VY mimomc_vramci_prahy'!Q37+'VY mimoprahu_vramci_ceska'!Q37+'VY zahranici'!Q37</f>
        <v>0</v>
      </c>
      <c r="AP37" s="29">
        <f>'VY vramci_mc'!R37+'VY mimomc_vramci_prahy'!R37+'VY mimoprahu_vramci_ceska'!R37+'VY zahranici'!R37</f>
        <v>0</v>
      </c>
      <c r="AQ37" s="29">
        <f>'VY vramci_mc'!S37+'VY mimomc_vramci_prahy'!S37+'VY mimoprahu_vramci_ceska'!S37+'VY zahranici'!S37</f>
        <v>37</v>
      </c>
      <c r="AR37" s="29">
        <f>'VY vramci_mc'!T37+'VY mimomc_vramci_prahy'!T37+'VY mimoprahu_vramci_ceska'!T37+'VY zahranici'!T37</f>
        <v>21</v>
      </c>
      <c r="AS37" s="29">
        <f>'VY vramci_mc'!U37+'VY mimomc_vramci_prahy'!U37+'VY mimoprahu_vramci_ceska'!U37+'VY zahranici'!U37</f>
        <v>2</v>
      </c>
      <c r="AT37" s="29">
        <f>'VY vramci_mc'!V37+'VY mimomc_vramci_prahy'!V37+'VY mimoprahu_vramci_ceska'!V37+'VY zahranici'!V37</f>
        <v>0</v>
      </c>
      <c r="AU37" s="29">
        <f>'VY vramci_mc'!W37+'VY mimomc_vramci_prahy'!W37+'VY mimoprahu_vramci_ceska'!W37+'VY zahranici'!W37</f>
        <v>0</v>
      </c>
      <c r="AV37" s="29">
        <f>'VY vramci_mc'!X37+'VY mimomc_vramci_prahy'!X37+'VY mimoprahu_vramci_ceska'!X37+'VY zahranici'!X37</f>
        <v>32</v>
      </c>
      <c r="AW37" s="30">
        <f>'VY vramci_mc'!Y37+'VY mimomc_vramci_prahy'!Y37+'VY mimoprahu_vramci_ceska'!Y37+'VY zahranici'!Y37</f>
        <v>17</v>
      </c>
    </row>
    <row r="38" spans="2:49" x14ac:dyDescent="0.35">
      <c r="B38" s="45" t="str">
        <f>'VY vramci_mc'!B38</f>
        <v>Praha-Újezd</v>
      </c>
      <c r="C38" s="15">
        <f>'VY vramci_mc'!Z38+'VY mimomc_vramci_prahy'!Z38+'VY mimoprahu_vramci_ceska'!Z38+'VY zahranici'!Z38</f>
        <v>977</v>
      </c>
      <c r="D38" s="15">
        <f>F38+M38+O38</f>
        <v>89</v>
      </c>
      <c r="E38" s="21">
        <f>D38/C38</f>
        <v>9.1095189355168887E-2</v>
      </c>
      <c r="F38" s="20">
        <f>AI38</f>
        <v>81</v>
      </c>
      <c r="G38" s="21">
        <f>F38/C38</f>
        <v>8.2906857727737968E-2</v>
      </c>
      <c r="H38" s="21">
        <f>'VY vramci_mc'!K38/F38</f>
        <v>8.6419753086419748E-2</v>
      </c>
      <c r="I38" s="21">
        <f>'VY mimomc_vramci_prahy'!K38/F38</f>
        <v>0.87654320987654322</v>
      </c>
      <c r="J38" s="71">
        <f>M38+O38</f>
        <v>8</v>
      </c>
      <c r="K38" s="21">
        <f>('VY vramci_mc'!I38+'VY vramci_mc'!N38+'VY vramci_mc'!R38+'VY vramci_mc'!U38+'VY vramci_mc'!W38)/J38</f>
        <v>0.125</v>
      </c>
      <c r="L38" s="21">
        <f>('VY mimomc_vramci_prahy'!I38+'VY mimomc_vramci_prahy'!N38+'VY mimomc_vramci_prahy'!R38+'VY mimomc_vramci_prahy'!U38+'VY mimomc_vramci_prahy'!W38)/J38</f>
        <v>0.625</v>
      </c>
      <c r="M38" s="20">
        <f>AG38</f>
        <v>7</v>
      </c>
      <c r="N38" s="21">
        <f>M38/C38</f>
        <v>7.164790174002047E-3</v>
      </c>
      <c r="O38" s="20">
        <f>AL38+AS38+AP38+AU38</f>
        <v>1</v>
      </c>
      <c r="P38" s="21">
        <f>O38/C38</f>
        <v>1.0235414534288639E-3</v>
      </c>
      <c r="Q38" s="15">
        <f>AA38+AB38+AC38+AJ38+AK38+AM38+AT38</f>
        <v>461</v>
      </c>
      <c r="R38" s="21">
        <f>Q38/C38</f>
        <v>0.47185261003070622</v>
      </c>
      <c r="S38" s="15">
        <f>AN38+AO38+AQ38+AR38</f>
        <v>44</v>
      </c>
      <c r="T38" s="21">
        <f>S38/C38</f>
        <v>4.503582395087001E-2</v>
      </c>
      <c r="U38" s="15">
        <f>AD38+AE38</f>
        <v>335</v>
      </c>
      <c r="V38" s="24">
        <f>U38/C38</f>
        <v>0.3428863868986694</v>
      </c>
      <c r="W38" s="15">
        <f>AF38</f>
        <v>1</v>
      </c>
      <c r="X38" s="21">
        <f>W38/C38</f>
        <v>1.0235414534288639E-3</v>
      </c>
      <c r="Y38" s="15">
        <f>AH38+AV38+AW38</f>
        <v>47</v>
      </c>
      <c r="Z38" s="46">
        <f>Y38/C38</f>
        <v>4.8106448311156604E-2</v>
      </c>
      <c r="AA38" s="29">
        <f>'VY vramci_mc'!C38+'VY mimomc_vramci_prahy'!C38+'VY mimoprahu_vramci_ceska'!C38+'VY zahranici'!C38</f>
        <v>36</v>
      </c>
      <c r="AB38" s="29">
        <f>'VY vramci_mc'!D38+'VY mimomc_vramci_prahy'!D38+'VY mimoprahu_vramci_ceska'!D38+'VY zahranici'!D38</f>
        <v>0</v>
      </c>
      <c r="AC38" s="29">
        <f>'VY vramci_mc'!E38+'VY mimomc_vramci_prahy'!E38+'VY mimoprahu_vramci_ceska'!E38+'VY zahranici'!E38</f>
        <v>404</v>
      </c>
      <c r="AD38" s="29">
        <f>'VY vramci_mc'!F38+'VY mimomc_vramci_prahy'!F38+'VY mimoprahu_vramci_ceska'!F38+'VY zahranici'!F38</f>
        <v>297</v>
      </c>
      <c r="AE38" s="29">
        <f>'VY vramci_mc'!G38+'VY mimomc_vramci_prahy'!G38+'VY mimoprahu_vramci_ceska'!G38+'VY zahranici'!G38</f>
        <v>38</v>
      </c>
      <c r="AF38" s="29">
        <f>'VY vramci_mc'!H38+'VY mimomc_vramci_prahy'!H38+'VY mimoprahu_vramci_ceska'!H38+'VY zahranici'!H38</f>
        <v>1</v>
      </c>
      <c r="AG38" s="29">
        <f>'VY vramci_mc'!I38+'VY mimomc_vramci_prahy'!I38+'VY mimoprahu_vramci_ceska'!I38+'VY zahranici'!I38</f>
        <v>7</v>
      </c>
      <c r="AH38" s="29">
        <f>'VY vramci_mc'!J38+'VY mimomc_vramci_prahy'!J38+'VY mimoprahu_vramci_ceska'!J38+'VY zahranici'!J38</f>
        <v>5</v>
      </c>
      <c r="AI38" s="29">
        <f>'VY vramci_mc'!K38+'VY mimomc_vramci_prahy'!K38+'VY mimoprahu_vramci_ceska'!K38+'VY zahranici'!K38</f>
        <v>81</v>
      </c>
      <c r="AJ38" s="29">
        <f>'VY vramci_mc'!L38+'VY mimomc_vramci_prahy'!L38+'VY mimoprahu_vramci_ceska'!L38+'VY zahranici'!L38</f>
        <v>0</v>
      </c>
      <c r="AK38" s="29">
        <f>'VY vramci_mc'!M38+'VY mimomc_vramci_prahy'!M38+'VY mimoprahu_vramci_ceska'!M38+'VY zahranici'!M38</f>
        <v>18</v>
      </c>
      <c r="AL38" s="29">
        <f>'VY vramci_mc'!N38+'VY mimomc_vramci_prahy'!N38+'VY mimoprahu_vramci_ceska'!N38+'VY zahranici'!N38</f>
        <v>0</v>
      </c>
      <c r="AM38" s="29">
        <f>'VY vramci_mc'!O38+'VY mimomc_vramci_prahy'!O38+'VY mimoprahu_vramci_ceska'!O38+'VY zahranici'!O38</f>
        <v>2</v>
      </c>
      <c r="AN38" s="29">
        <f>'VY vramci_mc'!P38+'VY mimomc_vramci_prahy'!P38+'VY mimoprahu_vramci_ceska'!P38+'VY zahranici'!P38</f>
        <v>0</v>
      </c>
      <c r="AO38" s="29">
        <f>'VY vramci_mc'!Q38+'VY mimomc_vramci_prahy'!Q38+'VY mimoprahu_vramci_ceska'!Q38+'VY zahranici'!Q38</f>
        <v>0</v>
      </c>
      <c r="AP38" s="29">
        <f>'VY vramci_mc'!R38+'VY mimomc_vramci_prahy'!R38+'VY mimoprahu_vramci_ceska'!R38+'VY zahranici'!R38</f>
        <v>0</v>
      </c>
      <c r="AQ38" s="29">
        <f>'VY vramci_mc'!S38+'VY mimomc_vramci_prahy'!S38+'VY mimoprahu_vramci_ceska'!S38+'VY zahranici'!S38</f>
        <v>32</v>
      </c>
      <c r="AR38" s="29">
        <f>'VY vramci_mc'!T38+'VY mimomc_vramci_prahy'!T38+'VY mimoprahu_vramci_ceska'!T38+'VY zahranici'!T38</f>
        <v>12</v>
      </c>
      <c r="AS38" s="29">
        <f>'VY vramci_mc'!U38+'VY mimomc_vramci_prahy'!U38+'VY mimoprahu_vramci_ceska'!U38+'VY zahranici'!U38</f>
        <v>1</v>
      </c>
      <c r="AT38" s="29">
        <f>'VY vramci_mc'!V38+'VY mimomc_vramci_prahy'!V38+'VY mimoprahu_vramci_ceska'!V38+'VY zahranici'!V38</f>
        <v>1</v>
      </c>
      <c r="AU38" s="29">
        <f>'VY vramci_mc'!W38+'VY mimomc_vramci_prahy'!W38+'VY mimoprahu_vramci_ceska'!W38+'VY zahranici'!W38</f>
        <v>0</v>
      </c>
      <c r="AV38" s="29">
        <f>'VY vramci_mc'!X38+'VY mimomc_vramci_prahy'!X38+'VY mimoprahu_vramci_ceska'!X38+'VY zahranici'!X38</f>
        <v>26</v>
      </c>
      <c r="AW38" s="30">
        <f>'VY vramci_mc'!Y38+'VY mimomc_vramci_prahy'!Y38+'VY mimoprahu_vramci_ceska'!Y38+'VY zahranici'!Y38</f>
        <v>16</v>
      </c>
    </row>
    <row r="39" spans="2:49" x14ac:dyDescent="0.35">
      <c r="B39" s="45" t="str">
        <f>'VY vramci_mc'!B39</f>
        <v>Praha-Zbraslav</v>
      </c>
      <c r="C39" s="15">
        <f>'VY vramci_mc'!Z39+'VY mimomc_vramci_prahy'!Z39+'VY mimoprahu_vramci_ceska'!Z39+'VY zahranici'!Z39</f>
        <v>3002</v>
      </c>
      <c r="D39" s="15">
        <f>F39+M39+O39</f>
        <v>330</v>
      </c>
      <c r="E39" s="21">
        <f>D39/C39</f>
        <v>0.10992671552298468</v>
      </c>
      <c r="F39" s="20">
        <f>AI39</f>
        <v>293</v>
      </c>
      <c r="G39" s="21">
        <f>F39/C39</f>
        <v>9.7601598934043965E-2</v>
      </c>
      <c r="H39" s="21">
        <f>'VY vramci_mc'!K39/F39</f>
        <v>0.78498293515358364</v>
      </c>
      <c r="I39" s="21">
        <f>'VY mimomc_vramci_prahy'!K39/F39</f>
        <v>0.17406143344709898</v>
      </c>
      <c r="J39" s="71">
        <f>M39+O39</f>
        <v>37</v>
      </c>
      <c r="K39" s="21">
        <f>('VY vramci_mc'!I39+'VY vramci_mc'!N39+'VY vramci_mc'!R39+'VY vramci_mc'!U39+'VY vramci_mc'!W39)/J39</f>
        <v>8.1081081081081086E-2</v>
      </c>
      <c r="L39" s="21">
        <f>('VY mimomc_vramci_prahy'!I39+'VY mimomc_vramci_prahy'!N39+'VY mimomc_vramci_prahy'!R39+'VY mimomc_vramci_prahy'!U39+'VY mimomc_vramci_prahy'!W39)/J39</f>
        <v>0.81081081081081086</v>
      </c>
      <c r="M39" s="20">
        <f>AG39</f>
        <v>15</v>
      </c>
      <c r="N39" s="21">
        <f>M39/C39</f>
        <v>4.9966688874083943E-3</v>
      </c>
      <c r="O39" s="20">
        <f>AL39+AS39+AP39+AU39</f>
        <v>22</v>
      </c>
      <c r="P39" s="21">
        <f>O39/C39</f>
        <v>7.3284477015323115E-3</v>
      </c>
      <c r="Q39" s="15">
        <f>AA39+AB39+AC39+AJ39+AK39+AM39+AT39</f>
        <v>1537</v>
      </c>
      <c r="R39" s="21">
        <f>Q39/C39</f>
        <v>0.51199200532978018</v>
      </c>
      <c r="S39" s="15">
        <f>AN39+AO39+AQ39+AR39</f>
        <v>135</v>
      </c>
      <c r="T39" s="21">
        <f>S39/C39</f>
        <v>4.4970019986675547E-2</v>
      </c>
      <c r="U39" s="15">
        <f>AD39+AE39</f>
        <v>855</v>
      </c>
      <c r="V39" s="24">
        <f>U39/C39</f>
        <v>0.2848101265822785</v>
      </c>
      <c r="W39" s="15">
        <f>AF39</f>
        <v>1</v>
      </c>
      <c r="X39" s="21">
        <f>W39/C39</f>
        <v>3.3311125916055963E-4</v>
      </c>
      <c r="Y39" s="15">
        <f>AH39+AV39+AW39</f>
        <v>144</v>
      </c>
      <c r="Z39" s="46">
        <f>Y39/C39</f>
        <v>4.7968021319120584E-2</v>
      </c>
      <c r="AA39" s="29">
        <f>'VY vramci_mc'!C39+'VY mimomc_vramci_prahy'!C39+'VY mimoprahu_vramci_ceska'!C39+'VY zahranici'!C39</f>
        <v>87</v>
      </c>
      <c r="AB39" s="29">
        <f>'VY vramci_mc'!D39+'VY mimomc_vramci_prahy'!D39+'VY mimoprahu_vramci_ceska'!D39+'VY zahranici'!D39</f>
        <v>4</v>
      </c>
      <c r="AC39" s="29">
        <f>'VY vramci_mc'!E39+'VY mimomc_vramci_prahy'!E39+'VY mimoprahu_vramci_ceska'!E39+'VY zahranici'!E39</f>
        <v>1396</v>
      </c>
      <c r="AD39" s="29">
        <f>'VY vramci_mc'!F39+'VY mimomc_vramci_prahy'!F39+'VY mimoprahu_vramci_ceska'!F39+'VY zahranici'!F39</f>
        <v>761</v>
      </c>
      <c r="AE39" s="29">
        <f>'VY vramci_mc'!G39+'VY mimomc_vramci_prahy'!G39+'VY mimoprahu_vramci_ceska'!G39+'VY zahranici'!G39</f>
        <v>94</v>
      </c>
      <c r="AF39" s="29">
        <f>'VY vramci_mc'!H39+'VY mimomc_vramci_prahy'!H39+'VY mimoprahu_vramci_ceska'!H39+'VY zahranici'!H39</f>
        <v>1</v>
      </c>
      <c r="AG39" s="29">
        <f>'VY vramci_mc'!I39+'VY mimomc_vramci_prahy'!I39+'VY mimoprahu_vramci_ceska'!I39+'VY zahranici'!I39</f>
        <v>15</v>
      </c>
      <c r="AH39" s="29">
        <f>'VY vramci_mc'!J39+'VY mimomc_vramci_prahy'!J39+'VY mimoprahu_vramci_ceska'!J39+'VY zahranici'!J39</f>
        <v>5</v>
      </c>
      <c r="AI39" s="29">
        <f>'VY vramci_mc'!K39+'VY mimomc_vramci_prahy'!K39+'VY mimoprahu_vramci_ceska'!K39+'VY zahranici'!K39</f>
        <v>293</v>
      </c>
      <c r="AJ39" s="29">
        <f>'VY vramci_mc'!L39+'VY mimomc_vramci_prahy'!L39+'VY mimoprahu_vramci_ceska'!L39+'VY zahranici'!L39</f>
        <v>0</v>
      </c>
      <c r="AK39" s="29">
        <f>'VY vramci_mc'!M39+'VY mimomc_vramci_prahy'!M39+'VY mimoprahu_vramci_ceska'!M39+'VY zahranici'!M39</f>
        <v>37</v>
      </c>
      <c r="AL39" s="29">
        <f>'VY vramci_mc'!N39+'VY mimomc_vramci_prahy'!N39+'VY mimoprahu_vramci_ceska'!N39+'VY zahranici'!N39</f>
        <v>2</v>
      </c>
      <c r="AM39" s="29">
        <f>'VY vramci_mc'!O39+'VY mimomc_vramci_prahy'!O39+'VY mimoprahu_vramci_ceska'!O39+'VY zahranici'!O39</f>
        <v>12</v>
      </c>
      <c r="AN39" s="29">
        <f>'VY vramci_mc'!P39+'VY mimomc_vramci_prahy'!P39+'VY mimoprahu_vramci_ceska'!P39+'VY zahranici'!P39</f>
        <v>2</v>
      </c>
      <c r="AO39" s="29">
        <f>'VY vramci_mc'!Q39+'VY mimomc_vramci_prahy'!Q39+'VY mimoprahu_vramci_ceska'!Q39+'VY zahranici'!Q39</f>
        <v>1</v>
      </c>
      <c r="AP39" s="29">
        <f>'VY vramci_mc'!R39+'VY mimomc_vramci_prahy'!R39+'VY mimoprahu_vramci_ceska'!R39+'VY zahranici'!R39</f>
        <v>0</v>
      </c>
      <c r="AQ39" s="29">
        <f>'VY vramci_mc'!S39+'VY mimomc_vramci_prahy'!S39+'VY mimoprahu_vramci_ceska'!S39+'VY zahranici'!S39</f>
        <v>80</v>
      </c>
      <c r="AR39" s="29">
        <f>'VY vramci_mc'!T39+'VY mimomc_vramci_prahy'!T39+'VY mimoprahu_vramci_ceska'!T39+'VY zahranici'!T39</f>
        <v>52</v>
      </c>
      <c r="AS39" s="29">
        <f>'VY vramci_mc'!U39+'VY mimomc_vramci_prahy'!U39+'VY mimoprahu_vramci_ceska'!U39+'VY zahranici'!U39</f>
        <v>20</v>
      </c>
      <c r="AT39" s="29">
        <f>'VY vramci_mc'!V39+'VY mimomc_vramci_prahy'!V39+'VY mimoprahu_vramci_ceska'!V39+'VY zahranici'!V39</f>
        <v>1</v>
      </c>
      <c r="AU39" s="29">
        <f>'VY vramci_mc'!W39+'VY mimomc_vramci_prahy'!W39+'VY mimoprahu_vramci_ceska'!W39+'VY zahranici'!W39</f>
        <v>0</v>
      </c>
      <c r="AV39" s="29">
        <f>'VY vramci_mc'!X39+'VY mimomc_vramci_prahy'!X39+'VY mimoprahu_vramci_ceska'!X39+'VY zahranici'!X39</f>
        <v>78</v>
      </c>
      <c r="AW39" s="30">
        <f>'VY vramci_mc'!Y39+'VY mimomc_vramci_prahy'!Y39+'VY mimoprahu_vramci_ceska'!Y39+'VY zahranici'!Y39</f>
        <v>61</v>
      </c>
    </row>
    <row r="40" spans="2:49" x14ac:dyDescent="0.35">
      <c r="B40" s="45" t="str">
        <f>'VY vramci_mc'!B40</f>
        <v>Praha-Zličín</v>
      </c>
      <c r="C40" s="15">
        <f>'VY vramci_mc'!Z40+'VY mimomc_vramci_prahy'!Z40+'VY mimoprahu_vramci_ceska'!Z40+'VY zahranici'!Z40</f>
        <v>1625</v>
      </c>
      <c r="D40" s="15">
        <f>F40+M40+O40</f>
        <v>85</v>
      </c>
      <c r="E40" s="21">
        <f>D40/C40</f>
        <v>5.2307692307692305E-2</v>
      </c>
      <c r="F40" s="20">
        <f>AI40</f>
        <v>75</v>
      </c>
      <c r="G40" s="21">
        <f>F40/C40</f>
        <v>4.6153846153846156E-2</v>
      </c>
      <c r="H40" s="21">
        <f>'VY vramci_mc'!K40/F40</f>
        <v>0.58666666666666667</v>
      </c>
      <c r="I40" s="21">
        <f>'VY mimomc_vramci_prahy'!K40/F40</f>
        <v>0.24</v>
      </c>
      <c r="J40" s="71">
        <f>M40+O40</f>
        <v>10</v>
      </c>
      <c r="K40" s="21">
        <f>('VY vramci_mc'!I40+'VY vramci_mc'!N40+'VY vramci_mc'!R40+'VY vramci_mc'!U40+'VY vramci_mc'!W40)/J40</f>
        <v>0</v>
      </c>
      <c r="L40" s="21">
        <f>('VY mimomc_vramci_prahy'!I40+'VY mimomc_vramci_prahy'!N40+'VY mimomc_vramci_prahy'!R40+'VY mimomc_vramci_prahy'!U40+'VY mimomc_vramci_prahy'!W40)/J40</f>
        <v>0.9</v>
      </c>
      <c r="M40" s="20">
        <f>AG40</f>
        <v>6</v>
      </c>
      <c r="N40" s="21">
        <f>M40/C40</f>
        <v>3.6923076923076922E-3</v>
      </c>
      <c r="O40" s="20">
        <f>AL40+AS40+AP40+AU40</f>
        <v>4</v>
      </c>
      <c r="P40" s="21">
        <f>O40/C40</f>
        <v>2.4615384615384616E-3</v>
      </c>
      <c r="Q40" s="15">
        <f>AA40+AB40+AC40+AJ40+AK40+AM40+AT40</f>
        <v>922</v>
      </c>
      <c r="R40" s="21">
        <f>Q40/C40</f>
        <v>0.56738461538461538</v>
      </c>
      <c r="S40" s="15">
        <f>AN40+AO40+AQ40+AR40</f>
        <v>67</v>
      </c>
      <c r="T40" s="21">
        <f>S40/C40</f>
        <v>4.1230769230769231E-2</v>
      </c>
      <c r="U40" s="15">
        <f>AD40+AE40</f>
        <v>461</v>
      </c>
      <c r="V40" s="24">
        <f>U40/C40</f>
        <v>0.28369230769230769</v>
      </c>
      <c r="W40" s="15">
        <f>AF40</f>
        <v>0</v>
      </c>
      <c r="X40" s="21">
        <f>W40/C40</f>
        <v>0</v>
      </c>
      <c r="Y40" s="15">
        <f>AH40+AV40+AW40</f>
        <v>90</v>
      </c>
      <c r="Z40" s="46">
        <f>Y40/C40</f>
        <v>5.5384615384615386E-2</v>
      </c>
      <c r="AA40" s="29">
        <f>'VY vramci_mc'!C40+'VY mimomc_vramci_prahy'!C40+'VY mimoprahu_vramci_ceska'!C40+'VY zahranici'!C40</f>
        <v>43</v>
      </c>
      <c r="AB40" s="29">
        <f>'VY vramci_mc'!D40+'VY mimomc_vramci_prahy'!D40+'VY mimoprahu_vramci_ceska'!D40+'VY zahranici'!D40</f>
        <v>1</v>
      </c>
      <c r="AC40" s="29">
        <f>'VY vramci_mc'!E40+'VY mimomc_vramci_prahy'!E40+'VY mimoprahu_vramci_ceska'!E40+'VY zahranici'!E40</f>
        <v>858</v>
      </c>
      <c r="AD40" s="29">
        <f>'VY vramci_mc'!F40+'VY mimomc_vramci_prahy'!F40+'VY mimoprahu_vramci_ceska'!F40+'VY zahranici'!F40</f>
        <v>402</v>
      </c>
      <c r="AE40" s="29">
        <f>'VY vramci_mc'!G40+'VY mimomc_vramci_prahy'!G40+'VY mimoprahu_vramci_ceska'!G40+'VY zahranici'!G40</f>
        <v>59</v>
      </c>
      <c r="AF40" s="29">
        <f>'VY vramci_mc'!H40+'VY mimomc_vramci_prahy'!H40+'VY mimoprahu_vramci_ceska'!H40+'VY zahranici'!H40</f>
        <v>0</v>
      </c>
      <c r="AG40" s="29">
        <f>'VY vramci_mc'!I40+'VY mimomc_vramci_prahy'!I40+'VY mimoprahu_vramci_ceska'!I40+'VY zahranici'!I40</f>
        <v>6</v>
      </c>
      <c r="AH40" s="29">
        <f>'VY vramci_mc'!J40+'VY mimomc_vramci_prahy'!J40+'VY mimoprahu_vramci_ceska'!J40+'VY zahranici'!J40</f>
        <v>6</v>
      </c>
      <c r="AI40" s="29">
        <f>'VY vramci_mc'!K40+'VY mimomc_vramci_prahy'!K40+'VY mimoprahu_vramci_ceska'!K40+'VY zahranici'!K40</f>
        <v>75</v>
      </c>
      <c r="AJ40" s="29">
        <f>'VY vramci_mc'!L40+'VY mimomc_vramci_prahy'!L40+'VY mimoprahu_vramci_ceska'!L40+'VY zahranici'!L40</f>
        <v>0</v>
      </c>
      <c r="AK40" s="29">
        <f>'VY vramci_mc'!M40+'VY mimomc_vramci_prahy'!M40+'VY mimoprahu_vramci_ceska'!M40+'VY zahranici'!M40</f>
        <v>13</v>
      </c>
      <c r="AL40" s="29">
        <f>'VY vramci_mc'!N40+'VY mimomc_vramci_prahy'!N40+'VY mimoprahu_vramci_ceska'!N40+'VY zahranici'!N40</f>
        <v>0</v>
      </c>
      <c r="AM40" s="29">
        <f>'VY vramci_mc'!O40+'VY mimomc_vramci_prahy'!O40+'VY mimoprahu_vramci_ceska'!O40+'VY zahranici'!O40</f>
        <v>7</v>
      </c>
      <c r="AN40" s="29">
        <f>'VY vramci_mc'!P40+'VY mimomc_vramci_prahy'!P40+'VY mimoprahu_vramci_ceska'!P40+'VY zahranici'!P40</f>
        <v>0</v>
      </c>
      <c r="AO40" s="29">
        <f>'VY vramci_mc'!Q40+'VY mimomc_vramci_prahy'!Q40+'VY mimoprahu_vramci_ceska'!Q40+'VY zahranici'!Q40</f>
        <v>1</v>
      </c>
      <c r="AP40" s="29">
        <f>'VY vramci_mc'!R40+'VY mimomc_vramci_prahy'!R40+'VY mimoprahu_vramci_ceska'!R40+'VY zahranici'!R40</f>
        <v>0</v>
      </c>
      <c r="AQ40" s="29">
        <f>'VY vramci_mc'!S40+'VY mimomc_vramci_prahy'!S40+'VY mimoprahu_vramci_ceska'!S40+'VY zahranici'!S40</f>
        <v>47</v>
      </c>
      <c r="AR40" s="29">
        <f>'VY vramci_mc'!T40+'VY mimomc_vramci_prahy'!T40+'VY mimoprahu_vramci_ceska'!T40+'VY zahranici'!T40</f>
        <v>19</v>
      </c>
      <c r="AS40" s="29">
        <f>'VY vramci_mc'!U40+'VY mimomc_vramci_prahy'!U40+'VY mimoprahu_vramci_ceska'!U40+'VY zahranici'!U40</f>
        <v>4</v>
      </c>
      <c r="AT40" s="29">
        <f>'VY vramci_mc'!V40+'VY mimomc_vramci_prahy'!V40+'VY mimoprahu_vramci_ceska'!V40+'VY zahranici'!V40</f>
        <v>0</v>
      </c>
      <c r="AU40" s="29">
        <f>'VY vramci_mc'!W40+'VY mimomc_vramci_prahy'!W40+'VY mimoprahu_vramci_ceska'!W40+'VY zahranici'!W40</f>
        <v>0</v>
      </c>
      <c r="AV40" s="29">
        <f>'VY vramci_mc'!X40+'VY mimomc_vramci_prahy'!X40+'VY mimoprahu_vramci_ceska'!X40+'VY zahranici'!X40</f>
        <v>62</v>
      </c>
      <c r="AW40" s="30">
        <f>'VY vramci_mc'!Y40+'VY mimomc_vramci_prahy'!Y40+'VY mimoprahu_vramci_ceska'!Y40+'VY zahranici'!Y40</f>
        <v>22</v>
      </c>
    </row>
    <row r="41" spans="2:49" x14ac:dyDescent="0.35">
      <c r="B41" s="45" t="str">
        <f>'VY vramci_mc'!B41</f>
        <v>Praha 11</v>
      </c>
      <c r="C41" s="15">
        <f>'VY vramci_mc'!Z41+'VY mimomc_vramci_prahy'!Z41+'VY mimoprahu_vramci_ceska'!Z41+'VY zahranici'!Z41</f>
        <v>22815</v>
      </c>
      <c r="D41" s="15">
        <f>F41+M41+O41</f>
        <v>2448</v>
      </c>
      <c r="E41" s="21">
        <f>D41/C41</f>
        <v>0.10729783037475345</v>
      </c>
      <c r="F41" s="20">
        <f>AI41</f>
        <v>2247</v>
      </c>
      <c r="G41" s="21">
        <f>F41/C41</f>
        <v>9.8487836949375407E-2</v>
      </c>
      <c r="H41" s="21">
        <f>'VY vramci_mc'!K41/F41</f>
        <v>0.82510013351134848</v>
      </c>
      <c r="I41" s="21">
        <f>'VY mimomc_vramci_prahy'!K41/F41</f>
        <v>0.1344014241210503</v>
      </c>
      <c r="J41" s="71">
        <f>M41+O41</f>
        <v>201</v>
      </c>
      <c r="K41" s="21">
        <f>('VY vramci_mc'!I41+'VY vramci_mc'!N41+'VY vramci_mc'!R41+'VY vramci_mc'!U41+'VY vramci_mc'!W41)/J41</f>
        <v>0.12437810945273632</v>
      </c>
      <c r="L41" s="21">
        <f>('VY mimomc_vramci_prahy'!I41+'VY mimomc_vramci_prahy'!N41+'VY mimomc_vramci_prahy'!R41+'VY mimomc_vramci_prahy'!U41+'VY mimomc_vramci_prahy'!W41)/J41</f>
        <v>0.74626865671641796</v>
      </c>
      <c r="M41" s="20">
        <f>AG41</f>
        <v>91</v>
      </c>
      <c r="N41" s="21">
        <f>M41/C41</f>
        <v>3.9886039886039889E-3</v>
      </c>
      <c r="O41" s="20">
        <f>AL41+AS41+AP41+AU41</f>
        <v>110</v>
      </c>
      <c r="P41" s="21">
        <f>O41/C41</f>
        <v>4.8213894367740524E-3</v>
      </c>
      <c r="Q41" s="15">
        <f>AA41+AB41+AC41+AJ41+AK41+AM41+AT41</f>
        <v>13969</v>
      </c>
      <c r="R41" s="21">
        <f>Q41/C41</f>
        <v>0.612272627657243</v>
      </c>
      <c r="S41" s="15">
        <f>AN41+AO41+AQ41+AR41</f>
        <v>739</v>
      </c>
      <c r="T41" s="21">
        <f>S41/C41</f>
        <v>3.2390970852509311E-2</v>
      </c>
      <c r="U41" s="15">
        <f>AD41+AE41</f>
        <v>4809</v>
      </c>
      <c r="V41" s="24">
        <f>U41/C41</f>
        <v>0.21078238001314925</v>
      </c>
      <c r="W41" s="15">
        <f>AF41</f>
        <v>6</v>
      </c>
      <c r="X41" s="21">
        <f>W41/C41</f>
        <v>2.6298487836949375E-4</v>
      </c>
      <c r="Y41" s="15">
        <f>AH41+AV41+AW41</f>
        <v>844</v>
      </c>
      <c r="Z41" s="46">
        <f>Y41/C41</f>
        <v>3.6993206223975457E-2</v>
      </c>
      <c r="AA41" s="29">
        <f>'VY vramci_mc'!C41+'VY mimomc_vramci_prahy'!C41+'VY mimoprahu_vramci_ceska'!C41+'VY zahranici'!C41</f>
        <v>718</v>
      </c>
      <c r="AB41" s="29">
        <f>'VY vramci_mc'!D41+'VY mimomc_vramci_prahy'!D41+'VY mimoprahu_vramci_ceska'!D41+'VY zahranici'!D41</f>
        <v>41</v>
      </c>
      <c r="AC41" s="29">
        <f>'VY vramci_mc'!E41+'VY mimomc_vramci_prahy'!E41+'VY mimoprahu_vramci_ceska'!E41+'VY zahranici'!E41</f>
        <v>12883</v>
      </c>
      <c r="AD41" s="29">
        <f>'VY vramci_mc'!F41+'VY mimomc_vramci_prahy'!F41+'VY mimoprahu_vramci_ceska'!F41+'VY zahranici'!F41</f>
        <v>4306</v>
      </c>
      <c r="AE41" s="29">
        <f>'VY vramci_mc'!G41+'VY mimomc_vramci_prahy'!G41+'VY mimoprahu_vramci_ceska'!G41+'VY zahranici'!G41</f>
        <v>503</v>
      </c>
      <c r="AF41" s="29">
        <f>'VY vramci_mc'!H41+'VY mimomc_vramci_prahy'!H41+'VY mimoprahu_vramci_ceska'!H41+'VY zahranici'!H41</f>
        <v>6</v>
      </c>
      <c r="AG41" s="29">
        <f>'VY vramci_mc'!I41+'VY mimomc_vramci_prahy'!I41+'VY mimoprahu_vramci_ceska'!I41+'VY zahranici'!I41</f>
        <v>91</v>
      </c>
      <c r="AH41" s="29">
        <f>'VY vramci_mc'!J41+'VY mimomc_vramci_prahy'!J41+'VY mimoprahu_vramci_ceska'!J41+'VY zahranici'!J41</f>
        <v>51</v>
      </c>
      <c r="AI41" s="29">
        <f>'VY vramci_mc'!K41+'VY mimomc_vramci_prahy'!K41+'VY mimoprahu_vramci_ceska'!K41+'VY zahranici'!K41</f>
        <v>2247</v>
      </c>
      <c r="AJ41" s="29">
        <f>'VY vramci_mc'!L41+'VY mimomc_vramci_prahy'!L41+'VY mimoprahu_vramci_ceska'!L41+'VY zahranici'!L41</f>
        <v>12</v>
      </c>
      <c r="AK41" s="29">
        <f>'VY vramci_mc'!M41+'VY mimomc_vramci_prahy'!M41+'VY mimoprahu_vramci_ceska'!M41+'VY zahranici'!M41</f>
        <v>217</v>
      </c>
      <c r="AL41" s="29">
        <f>'VY vramci_mc'!N41+'VY mimomc_vramci_prahy'!N41+'VY mimoprahu_vramci_ceska'!N41+'VY zahranici'!N41</f>
        <v>10</v>
      </c>
      <c r="AM41" s="29">
        <f>'VY vramci_mc'!O41+'VY mimomc_vramci_prahy'!O41+'VY mimoprahu_vramci_ceska'!O41+'VY zahranici'!O41</f>
        <v>81</v>
      </c>
      <c r="AN41" s="29">
        <f>'VY vramci_mc'!P41+'VY mimomc_vramci_prahy'!P41+'VY mimoprahu_vramci_ceska'!P41+'VY zahranici'!P41</f>
        <v>7</v>
      </c>
      <c r="AO41" s="29">
        <f>'VY vramci_mc'!Q41+'VY mimomc_vramci_prahy'!Q41+'VY mimoprahu_vramci_ceska'!Q41+'VY zahranici'!Q41</f>
        <v>0</v>
      </c>
      <c r="AP41" s="29">
        <f>'VY vramci_mc'!R41+'VY mimomc_vramci_prahy'!R41+'VY mimoprahu_vramci_ceska'!R41+'VY zahranici'!R41</f>
        <v>2</v>
      </c>
      <c r="AQ41" s="29">
        <f>'VY vramci_mc'!S41+'VY mimomc_vramci_prahy'!S41+'VY mimoprahu_vramci_ceska'!S41+'VY zahranici'!S41</f>
        <v>538</v>
      </c>
      <c r="AR41" s="29">
        <f>'VY vramci_mc'!T41+'VY mimomc_vramci_prahy'!T41+'VY mimoprahu_vramci_ceska'!T41+'VY zahranici'!T41</f>
        <v>194</v>
      </c>
      <c r="AS41" s="29">
        <f>'VY vramci_mc'!U41+'VY mimomc_vramci_prahy'!U41+'VY mimoprahu_vramci_ceska'!U41+'VY zahranici'!U41</f>
        <v>94</v>
      </c>
      <c r="AT41" s="29">
        <f>'VY vramci_mc'!V41+'VY mimomc_vramci_prahy'!V41+'VY mimoprahu_vramci_ceska'!V41+'VY zahranici'!V41</f>
        <v>17</v>
      </c>
      <c r="AU41" s="29">
        <f>'VY vramci_mc'!W41+'VY mimomc_vramci_prahy'!W41+'VY mimoprahu_vramci_ceska'!W41+'VY zahranici'!W41</f>
        <v>4</v>
      </c>
      <c r="AV41" s="29">
        <f>'VY vramci_mc'!X41+'VY mimomc_vramci_prahy'!X41+'VY mimoprahu_vramci_ceska'!X41+'VY zahranici'!X41</f>
        <v>468</v>
      </c>
      <c r="AW41" s="30">
        <f>'VY vramci_mc'!Y41+'VY mimomc_vramci_prahy'!Y41+'VY mimoprahu_vramci_ceska'!Y41+'VY zahranici'!Y41</f>
        <v>325</v>
      </c>
    </row>
    <row r="42" spans="2:49" x14ac:dyDescent="0.35">
      <c r="B42" s="45" t="str">
        <f>'VY vramci_mc'!B42</f>
        <v>Praha-Kunratice</v>
      </c>
      <c r="C42" s="15">
        <f>'VY vramci_mc'!Z42+'VY mimomc_vramci_prahy'!Z42+'VY mimoprahu_vramci_ceska'!Z42+'VY zahranici'!Z42</f>
        <v>3082</v>
      </c>
      <c r="D42" s="15">
        <f>F42+M42+O42</f>
        <v>277</v>
      </c>
      <c r="E42" s="21">
        <f>D42/C42</f>
        <v>8.987670343932512E-2</v>
      </c>
      <c r="F42" s="20">
        <f>AI42</f>
        <v>255</v>
      </c>
      <c r="G42" s="21">
        <f>F42/C42</f>
        <v>8.2738481505515896E-2</v>
      </c>
      <c r="H42" s="21">
        <f>'VY vramci_mc'!K42/F42</f>
        <v>0.31764705882352939</v>
      </c>
      <c r="I42" s="21">
        <f>'VY mimomc_vramci_prahy'!K42/F42</f>
        <v>0.63921568627450975</v>
      </c>
      <c r="J42" s="71">
        <f>M42+O42</f>
        <v>22</v>
      </c>
      <c r="K42" s="21">
        <f>('VY vramci_mc'!I42+'VY vramci_mc'!N42+'VY vramci_mc'!R42+'VY vramci_mc'!U42+'VY vramci_mc'!W42)/J42</f>
        <v>0.13636363636363635</v>
      </c>
      <c r="L42" s="21">
        <f>('VY mimomc_vramci_prahy'!I42+'VY mimomc_vramci_prahy'!N42+'VY mimomc_vramci_prahy'!R42+'VY mimomc_vramci_prahy'!U42+'VY mimomc_vramci_prahy'!W42)/J42</f>
        <v>0.81818181818181823</v>
      </c>
      <c r="M42" s="20">
        <f>AG42</f>
        <v>11</v>
      </c>
      <c r="N42" s="21">
        <f>M42/C42</f>
        <v>3.5691109669046075E-3</v>
      </c>
      <c r="O42" s="20">
        <f>AL42+AS42+AP42+AU42</f>
        <v>11</v>
      </c>
      <c r="P42" s="21">
        <f>O42/C42</f>
        <v>3.5691109669046075E-3</v>
      </c>
      <c r="Q42" s="15">
        <f>AA42+AB42+AC42+AJ42+AK42+AM42+AT42</f>
        <v>1670</v>
      </c>
      <c r="R42" s="21">
        <f>Q42/C42</f>
        <v>0.54185593770279039</v>
      </c>
      <c r="S42" s="15">
        <f>AN42+AO42+AQ42+AR42</f>
        <v>106</v>
      </c>
      <c r="T42" s="21">
        <f>S42/C42</f>
        <v>3.4393251135626218E-2</v>
      </c>
      <c r="U42" s="15">
        <f>AD42+AE42</f>
        <v>870</v>
      </c>
      <c r="V42" s="24">
        <f>U42/C42</f>
        <v>0.28228423101881894</v>
      </c>
      <c r="W42" s="15">
        <f>AF42</f>
        <v>4</v>
      </c>
      <c r="X42" s="21">
        <f>W42/C42</f>
        <v>1.2978585334198572E-3</v>
      </c>
      <c r="Y42" s="15">
        <f>AH42+AV42+AW42</f>
        <v>155</v>
      </c>
      <c r="Z42" s="46">
        <f>Y42/C42</f>
        <v>5.0292018170019465E-2</v>
      </c>
      <c r="AA42" s="29">
        <f>'VY vramci_mc'!C42+'VY mimomc_vramci_prahy'!C42+'VY mimoprahu_vramci_ceska'!C42+'VY zahranici'!C42</f>
        <v>84</v>
      </c>
      <c r="AB42" s="29">
        <f>'VY vramci_mc'!D42+'VY mimomc_vramci_prahy'!D42+'VY mimoprahu_vramci_ceska'!D42+'VY zahranici'!D42</f>
        <v>1</v>
      </c>
      <c r="AC42" s="29">
        <f>'VY vramci_mc'!E42+'VY mimomc_vramci_prahy'!E42+'VY mimoprahu_vramci_ceska'!E42+'VY zahranici'!E42</f>
        <v>1547</v>
      </c>
      <c r="AD42" s="29">
        <f>'VY vramci_mc'!F42+'VY mimomc_vramci_prahy'!F42+'VY mimoprahu_vramci_ceska'!F42+'VY zahranici'!F42</f>
        <v>727</v>
      </c>
      <c r="AE42" s="29">
        <f>'VY vramci_mc'!G42+'VY mimomc_vramci_prahy'!G42+'VY mimoprahu_vramci_ceska'!G42+'VY zahranici'!G42</f>
        <v>143</v>
      </c>
      <c r="AF42" s="29">
        <f>'VY vramci_mc'!H42+'VY mimomc_vramci_prahy'!H42+'VY mimoprahu_vramci_ceska'!H42+'VY zahranici'!H42</f>
        <v>4</v>
      </c>
      <c r="AG42" s="29">
        <f>'VY vramci_mc'!I42+'VY mimomc_vramci_prahy'!I42+'VY mimoprahu_vramci_ceska'!I42+'VY zahranici'!I42</f>
        <v>11</v>
      </c>
      <c r="AH42" s="29">
        <f>'VY vramci_mc'!J42+'VY mimomc_vramci_prahy'!J42+'VY mimoprahu_vramci_ceska'!J42+'VY zahranici'!J42</f>
        <v>10</v>
      </c>
      <c r="AI42" s="29">
        <f>'VY vramci_mc'!K42+'VY mimomc_vramci_prahy'!K42+'VY mimoprahu_vramci_ceska'!K42+'VY zahranici'!K42</f>
        <v>255</v>
      </c>
      <c r="AJ42" s="29">
        <f>'VY vramci_mc'!L42+'VY mimomc_vramci_prahy'!L42+'VY mimoprahu_vramci_ceska'!L42+'VY zahranici'!L42</f>
        <v>1</v>
      </c>
      <c r="AK42" s="29">
        <f>'VY vramci_mc'!M42+'VY mimomc_vramci_prahy'!M42+'VY mimoprahu_vramci_ceska'!M42+'VY zahranici'!M42</f>
        <v>32</v>
      </c>
      <c r="AL42" s="29">
        <f>'VY vramci_mc'!N42+'VY mimomc_vramci_prahy'!N42+'VY mimoprahu_vramci_ceska'!N42+'VY zahranici'!N42</f>
        <v>1</v>
      </c>
      <c r="AM42" s="29">
        <f>'VY vramci_mc'!O42+'VY mimomc_vramci_prahy'!O42+'VY mimoprahu_vramci_ceska'!O42+'VY zahranici'!O42</f>
        <v>3</v>
      </c>
      <c r="AN42" s="29">
        <f>'VY vramci_mc'!P42+'VY mimomc_vramci_prahy'!P42+'VY mimoprahu_vramci_ceska'!P42+'VY zahranici'!P42</f>
        <v>0</v>
      </c>
      <c r="AO42" s="29">
        <f>'VY vramci_mc'!Q42+'VY mimomc_vramci_prahy'!Q42+'VY mimoprahu_vramci_ceska'!Q42+'VY zahranici'!Q42</f>
        <v>0</v>
      </c>
      <c r="AP42" s="29">
        <f>'VY vramci_mc'!R42+'VY mimomc_vramci_prahy'!R42+'VY mimoprahu_vramci_ceska'!R42+'VY zahranici'!R42</f>
        <v>0</v>
      </c>
      <c r="AQ42" s="29">
        <f>'VY vramci_mc'!S42+'VY mimomc_vramci_prahy'!S42+'VY mimoprahu_vramci_ceska'!S42+'VY zahranici'!S42</f>
        <v>66</v>
      </c>
      <c r="AR42" s="29">
        <f>'VY vramci_mc'!T42+'VY mimomc_vramci_prahy'!T42+'VY mimoprahu_vramci_ceska'!T42+'VY zahranici'!T42</f>
        <v>40</v>
      </c>
      <c r="AS42" s="29">
        <f>'VY vramci_mc'!U42+'VY mimomc_vramci_prahy'!U42+'VY mimoprahu_vramci_ceska'!U42+'VY zahranici'!U42</f>
        <v>10</v>
      </c>
      <c r="AT42" s="29">
        <f>'VY vramci_mc'!V42+'VY mimomc_vramci_prahy'!V42+'VY mimoprahu_vramci_ceska'!V42+'VY zahranici'!V42</f>
        <v>2</v>
      </c>
      <c r="AU42" s="29">
        <f>'VY vramci_mc'!W42+'VY mimomc_vramci_prahy'!W42+'VY mimoprahu_vramci_ceska'!W42+'VY zahranici'!W42</f>
        <v>0</v>
      </c>
      <c r="AV42" s="29">
        <f>'VY vramci_mc'!X42+'VY mimomc_vramci_prahy'!X42+'VY mimoprahu_vramci_ceska'!X42+'VY zahranici'!X42</f>
        <v>89</v>
      </c>
      <c r="AW42" s="30">
        <f>'VY vramci_mc'!Y42+'VY mimomc_vramci_prahy'!Y42+'VY mimoprahu_vramci_ceska'!Y42+'VY zahranici'!Y42</f>
        <v>56</v>
      </c>
    </row>
    <row r="43" spans="2:49" x14ac:dyDescent="0.35">
      <c r="B43" s="45" t="str">
        <f>'VY vramci_mc'!B43</f>
        <v>Praha-Libuš</v>
      </c>
      <c r="C43" s="15">
        <f>'VY vramci_mc'!Z43+'VY mimomc_vramci_prahy'!Z43+'VY mimoprahu_vramci_ceska'!Z43+'VY zahranici'!Z43</f>
        <v>2901</v>
      </c>
      <c r="D43" s="15">
        <f>F43+M43+O43</f>
        <v>223</v>
      </c>
      <c r="E43" s="21">
        <f>D43/C43</f>
        <v>7.6870044812133748E-2</v>
      </c>
      <c r="F43" s="20">
        <f>AI43</f>
        <v>191</v>
      </c>
      <c r="G43" s="21">
        <f>F43/C43</f>
        <v>6.5839365735953115E-2</v>
      </c>
      <c r="H43" s="21">
        <f>'VY vramci_mc'!K43/F43</f>
        <v>0.60209424083769636</v>
      </c>
      <c r="I43" s="21">
        <f>'VY mimomc_vramci_prahy'!K43/F43</f>
        <v>0.31413612565445026</v>
      </c>
      <c r="J43" s="71">
        <f>M43+O43</f>
        <v>32</v>
      </c>
      <c r="K43" s="21">
        <f>('VY vramci_mc'!I43+'VY vramci_mc'!N43+'VY vramci_mc'!R43+'VY vramci_mc'!U43+'VY vramci_mc'!W43)/J43</f>
        <v>6.25E-2</v>
      </c>
      <c r="L43" s="21">
        <f>('VY mimomc_vramci_prahy'!I43+'VY mimomc_vramci_prahy'!N43+'VY mimomc_vramci_prahy'!R43+'VY mimomc_vramci_prahy'!U43+'VY mimomc_vramci_prahy'!W43)/J43</f>
        <v>0.78125</v>
      </c>
      <c r="M43" s="20">
        <f>AG43</f>
        <v>15</v>
      </c>
      <c r="N43" s="21">
        <f>M43/C43</f>
        <v>5.170630816959669E-3</v>
      </c>
      <c r="O43" s="20">
        <f>AL43+AS43+AP43+AU43</f>
        <v>17</v>
      </c>
      <c r="P43" s="21">
        <f>O43/C43</f>
        <v>5.8600482592209586E-3</v>
      </c>
      <c r="Q43" s="15">
        <f>AA43+AB43+AC43+AJ43+AK43+AM43+AT43</f>
        <v>1565</v>
      </c>
      <c r="R43" s="21">
        <f>Q43/C43</f>
        <v>0.53946914856945882</v>
      </c>
      <c r="S43" s="15">
        <f>AN43+AO43+AQ43+AR43</f>
        <v>117</v>
      </c>
      <c r="T43" s="21">
        <f>S43/C43</f>
        <v>4.0330920372285417E-2</v>
      </c>
      <c r="U43" s="15">
        <f>AD43+AE43</f>
        <v>870</v>
      </c>
      <c r="V43" s="24">
        <f>U43/C43</f>
        <v>0.29989658738366082</v>
      </c>
      <c r="W43" s="15">
        <f>AF43</f>
        <v>4</v>
      </c>
      <c r="X43" s="21">
        <f>W43/C43</f>
        <v>1.3788348845225785E-3</v>
      </c>
      <c r="Y43" s="15">
        <f>AH43+AV43+AW43</f>
        <v>122</v>
      </c>
      <c r="Z43" s="46">
        <f>Y43/C43</f>
        <v>4.205446397793864E-2</v>
      </c>
      <c r="AA43" s="29">
        <f>'VY vramci_mc'!C43+'VY mimomc_vramci_prahy'!C43+'VY mimoprahu_vramci_ceska'!C43+'VY zahranici'!C43</f>
        <v>121</v>
      </c>
      <c r="AB43" s="29">
        <f>'VY vramci_mc'!D43+'VY mimomc_vramci_prahy'!D43+'VY mimoprahu_vramci_ceska'!D43+'VY zahranici'!D43</f>
        <v>8</v>
      </c>
      <c r="AC43" s="29">
        <f>'VY vramci_mc'!E43+'VY mimomc_vramci_prahy'!E43+'VY mimoprahu_vramci_ceska'!E43+'VY zahranici'!E43</f>
        <v>1394</v>
      </c>
      <c r="AD43" s="29">
        <f>'VY vramci_mc'!F43+'VY mimomc_vramci_prahy'!F43+'VY mimoprahu_vramci_ceska'!F43+'VY zahranici'!F43</f>
        <v>739</v>
      </c>
      <c r="AE43" s="29">
        <f>'VY vramci_mc'!G43+'VY mimomc_vramci_prahy'!G43+'VY mimoprahu_vramci_ceska'!G43+'VY zahranici'!G43</f>
        <v>131</v>
      </c>
      <c r="AF43" s="29">
        <f>'VY vramci_mc'!H43+'VY mimomc_vramci_prahy'!H43+'VY mimoprahu_vramci_ceska'!H43+'VY zahranici'!H43</f>
        <v>4</v>
      </c>
      <c r="AG43" s="29">
        <f>'VY vramci_mc'!I43+'VY mimomc_vramci_prahy'!I43+'VY mimoprahu_vramci_ceska'!I43+'VY zahranici'!I43</f>
        <v>15</v>
      </c>
      <c r="AH43" s="29">
        <f>'VY vramci_mc'!J43+'VY mimomc_vramci_prahy'!J43+'VY mimoprahu_vramci_ceska'!J43+'VY zahranici'!J43</f>
        <v>8</v>
      </c>
      <c r="AI43" s="29">
        <f>'VY vramci_mc'!K43+'VY mimomc_vramci_prahy'!K43+'VY mimoprahu_vramci_ceska'!K43+'VY zahranici'!K43</f>
        <v>191</v>
      </c>
      <c r="AJ43" s="29">
        <f>'VY vramci_mc'!L43+'VY mimomc_vramci_prahy'!L43+'VY mimoprahu_vramci_ceska'!L43+'VY zahranici'!L43</f>
        <v>2</v>
      </c>
      <c r="AK43" s="29">
        <f>'VY vramci_mc'!M43+'VY mimomc_vramci_prahy'!M43+'VY mimoprahu_vramci_ceska'!M43+'VY zahranici'!M43</f>
        <v>28</v>
      </c>
      <c r="AL43" s="29">
        <f>'VY vramci_mc'!N43+'VY mimomc_vramci_prahy'!N43+'VY mimoprahu_vramci_ceska'!N43+'VY zahranici'!N43</f>
        <v>2</v>
      </c>
      <c r="AM43" s="29">
        <f>'VY vramci_mc'!O43+'VY mimomc_vramci_prahy'!O43+'VY mimoprahu_vramci_ceska'!O43+'VY zahranici'!O43</f>
        <v>10</v>
      </c>
      <c r="AN43" s="29">
        <f>'VY vramci_mc'!P43+'VY mimomc_vramci_prahy'!P43+'VY mimoprahu_vramci_ceska'!P43+'VY zahranici'!P43</f>
        <v>1</v>
      </c>
      <c r="AO43" s="29">
        <f>'VY vramci_mc'!Q43+'VY mimomc_vramci_prahy'!Q43+'VY mimoprahu_vramci_ceska'!Q43+'VY zahranici'!Q43</f>
        <v>0</v>
      </c>
      <c r="AP43" s="29">
        <f>'VY vramci_mc'!R43+'VY mimomc_vramci_prahy'!R43+'VY mimoprahu_vramci_ceska'!R43+'VY zahranici'!R43</f>
        <v>0</v>
      </c>
      <c r="AQ43" s="29">
        <f>'VY vramci_mc'!S43+'VY mimomc_vramci_prahy'!S43+'VY mimoprahu_vramci_ceska'!S43+'VY zahranici'!S43</f>
        <v>71</v>
      </c>
      <c r="AR43" s="29">
        <f>'VY vramci_mc'!T43+'VY mimomc_vramci_prahy'!T43+'VY mimoprahu_vramci_ceska'!T43+'VY zahranici'!T43</f>
        <v>45</v>
      </c>
      <c r="AS43" s="29">
        <f>'VY vramci_mc'!U43+'VY mimomc_vramci_prahy'!U43+'VY mimoprahu_vramci_ceska'!U43+'VY zahranici'!U43</f>
        <v>15</v>
      </c>
      <c r="AT43" s="29">
        <f>'VY vramci_mc'!V43+'VY mimomc_vramci_prahy'!V43+'VY mimoprahu_vramci_ceska'!V43+'VY zahranici'!V43</f>
        <v>2</v>
      </c>
      <c r="AU43" s="29">
        <f>'VY vramci_mc'!W43+'VY mimomc_vramci_prahy'!W43+'VY mimoprahu_vramci_ceska'!W43+'VY zahranici'!W43</f>
        <v>0</v>
      </c>
      <c r="AV43" s="29">
        <f>'VY vramci_mc'!X43+'VY mimomc_vramci_prahy'!X43+'VY mimoprahu_vramci_ceska'!X43+'VY zahranici'!X43</f>
        <v>73</v>
      </c>
      <c r="AW43" s="30">
        <f>'VY vramci_mc'!Y43+'VY mimomc_vramci_prahy'!Y43+'VY mimoprahu_vramci_ceska'!Y43+'VY zahranici'!Y43</f>
        <v>41</v>
      </c>
    </row>
    <row r="44" spans="2:49" x14ac:dyDescent="0.35">
      <c r="B44" s="45" t="str">
        <f>'VY vramci_mc'!B44</f>
        <v>Praha 12</v>
      </c>
      <c r="C44" s="15">
        <f>'VY vramci_mc'!Z44+'VY mimomc_vramci_prahy'!Z44+'VY mimoprahu_vramci_ceska'!Z44+'VY zahranici'!Z44</f>
        <v>16278</v>
      </c>
      <c r="D44" s="15">
        <f>F44+M44+O44</f>
        <v>1621</v>
      </c>
      <c r="E44" s="21">
        <f>D44/C44</f>
        <v>9.9582258262685838E-2</v>
      </c>
      <c r="F44" s="20">
        <f>AI44</f>
        <v>1426</v>
      </c>
      <c r="G44" s="21">
        <f>F44/C44</f>
        <v>8.7602899619117824E-2</v>
      </c>
      <c r="H44" s="21">
        <f>'VY vramci_mc'!K44/F44</f>
        <v>0.76297335203366057</v>
      </c>
      <c r="I44" s="21">
        <f>'VY mimomc_vramci_prahy'!K44/F44</f>
        <v>0.17461430575035064</v>
      </c>
      <c r="J44" s="71">
        <f>M44+O44</f>
        <v>195</v>
      </c>
      <c r="K44" s="21">
        <f>('VY vramci_mc'!I44+'VY vramci_mc'!N44+'VY vramci_mc'!R44+'VY vramci_mc'!U44+'VY vramci_mc'!W44)/J44</f>
        <v>8.2051282051282051E-2</v>
      </c>
      <c r="L44" s="21">
        <f>('VY mimomc_vramci_prahy'!I44+'VY mimomc_vramci_prahy'!N44+'VY mimomc_vramci_prahy'!R44+'VY mimomc_vramci_prahy'!U44+'VY mimomc_vramci_prahy'!W44)/J44</f>
        <v>0.76923076923076927</v>
      </c>
      <c r="M44" s="20">
        <f>AG44</f>
        <v>87</v>
      </c>
      <c r="N44" s="21">
        <f>M44/C44</f>
        <v>5.3446369332841876E-3</v>
      </c>
      <c r="O44" s="20">
        <f>AL44+AS44+AP44+AU44</f>
        <v>108</v>
      </c>
      <c r="P44" s="21">
        <f>O44/C44</f>
        <v>6.6347217102838184E-3</v>
      </c>
      <c r="Q44" s="15">
        <f>AA44+AB44+AC44+AJ44+AK44+AM44+AT44</f>
        <v>9734</v>
      </c>
      <c r="R44" s="21">
        <f>Q44/C44</f>
        <v>0.59798501044354346</v>
      </c>
      <c r="S44" s="15">
        <f>AN44+AO44+AQ44+AR44</f>
        <v>590</v>
      </c>
      <c r="T44" s="21">
        <f>S44/C44</f>
        <v>3.6245238972846788E-2</v>
      </c>
      <c r="U44" s="15">
        <f>AD44+AE44</f>
        <v>3745</v>
      </c>
      <c r="V44" s="24">
        <f>U44/C44</f>
        <v>0.23006511856493428</v>
      </c>
      <c r="W44" s="15">
        <f>AF44</f>
        <v>10</v>
      </c>
      <c r="X44" s="21">
        <f>W44/C44</f>
        <v>6.1432608428553873E-4</v>
      </c>
      <c r="Y44" s="15">
        <f>AH44+AV44+AW44</f>
        <v>578</v>
      </c>
      <c r="Z44" s="46">
        <f>Y44/C44</f>
        <v>3.5508047671704138E-2</v>
      </c>
      <c r="AA44" s="29">
        <f>'VY vramci_mc'!C44+'VY mimomc_vramci_prahy'!C44+'VY mimoprahu_vramci_ceska'!C44+'VY zahranici'!C44</f>
        <v>455</v>
      </c>
      <c r="AB44" s="29">
        <f>'VY vramci_mc'!D44+'VY mimomc_vramci_prahy'!D44+'VY mimoprahu_vramci_ceska'!D44+'VY zahranici'!D44</f>
        <v>42</v>
      </c>
      <c r="AC44" s="29">
        <f>'VY vramci_mc'!E44+'VY mimomc_vramci_prahy'!E44+'VY mimoprahu_vramci_ceska'!E44+'VY zahranici'!E44</f>
        <v>8983</v>
      </c>
      <c r="AD44" s="29">
        <f>'VY vramci_mc'!F44+'VY mimomc_vramci_prahy'!F44+'VY mimoprahu_vramci_ceska'!F44+'VY zahranici'!F44</f>
        <v>3324</v>
      </c>
      <c r="AE44" s="29">
        <f>'VY vramci_mc'!G44+'VY mimomc_vramci_prahy'!G44+'VY mimoprahu_vramci_ceska'!G44+'VY zahranici'!G44</f>
        <v>421</v>
      </c>
      <c r="AF44" s="29">
        <f>'VY vramci_mc'!H44+'VY mimomc_vramci_prahy'!H44+'VY mimoprahu_vramci_ceska'!H44+'VY zahranici'!H44</f>
        <v>10</v>
      </c>
      <c r="AG44" s="29">
        <f>'VY vramci_mc'!I44+'VY mimomc_vramci_prahy'!I44+'VY mimoprahu_vramci_ceska'!I44+'VY zahranici'!I44</f>
        <v>87</v>
      </c>
      <c r="AH44" s="29">
        <f>'VY vramci_mc'!J44+'VY mimomc_vramci_prahy'!J44+'VY mimoprahu_vramci_ceska'!J44+'VY zahranici'!J44</f>
        <v>27</v>
      </c>
      <c r="AI44" s="29">
        <f>'VY vramci_mc'!K44+'VY mimomc_vramci_prahy'!K44+'VY mimoprahu_vramci_ceska'!K44+'VY zahranici'!K44</f>
        <v>1426</v>
      </c>
      <c r="AJ44" s="29">
        <f>'VY vramci_mc'!L44+'VY mimomc_vramci_prahy'!L44+'VY mimoprahu_vramci_ceska'!L44+'VY zahranici'!L44</f>
        <v>7</v>
      </c>
      <c r="AK44" s="29">
        <f>'VY vramci_mc'!M44+'VY mimomc_vramci_prahy'!M44+'VY mimoprahu_vramci_ceska'!M44+'VY zahranici'!M44</f>
        <v>167</v>
      </c>
      <c r="AL44" s="29">
        <f>'VY vramci_mc'!N44+'VY mimomc_vramci_prahy'!N44+'VY mimoprahu_vramci_ceska'!N44+'VY zahranici'!N44</f>
        <v>6</v>
      </c>
      <c r="AM44" s="29">
        <f>'VY vramci_mc'!O44+'VY mimomc_vramci_prahy'!O44+'VY mimoprahu_vramci_ceska'!O44+'VY zahranici'!O44</f>
        <v>69</v>
      </c>
      <c r="AN44" s="29">
        <f>'VY vramci_mc'!P44+'VY mimomc_vramci_prahy'!P44+'VY mimoprahu_vramci_ceska'!P44+'VY zahranici'!P44</f>
        <v>2</v>
      </c>
      <c r="AO44" s="29">
        <f>'VY vramci_mc'!Q44+'VY mimomc_vramci_prahy'!Q44+'VY mimoprahu_vramci_ceska'!Q44+'VY zahranici'!Q44</f>
        <v>0</v>
      </c>
      <c r="AP44" s="29">
        <f>'VY vramci_mc'!R44+'VY mimomc_vramci_prahy'!R44+'VY mimoprahu_vramci_ceska'!R44+'VY zahranici'!R44</f>
        <v>0</v>
      </c>
      <c r="AQ44" s="29">
        <f>'VY vramci_mc'!S44+'VY mimomc_vramci_prahy'!S44+'VY mimoprahu_vramci_ceska'!S44+'VY zahranici'!S44</f>
        <v>426</v>
      </c>
      <c r="AR44" s="29">
        <f>'VY vramci_mc'!T44+'VY mimomc_vramci_prahy'!T44+'VY mimoprahu_vramci_ceska'!T44+'VY zahranici'!T44</f>
        <v>162</v>
      </c>
      <c r="AS44" s="29">
        <f>'VY vramci_mc'!U44+'VY mimomc_vramci_prahy'!U44+'VY mimoprahu_vramci_ceska'!U44+'VY zahranici'!U44</f>
        <v>96</v>
      </c>
      <c r="AT44" s="29">
        <f>'VY vramci_mc'!V44+'VY mimomc_vramci_prahy'!V44+'VY mimoprahu_vramci_ceska'!V44+'VY zahranici'!V44</f>
        <v>11</v>
      </c>
      <c r="AU44" s="29">
        <f>'VY vramci_mc'!W44+'VY mimomc_vramci_prahy'!W44+'VY mimoprahu_vramci_ceska'!W44+'VY zahranici'!W44</f>
        <v>6</v>
      </c>
      <c r="AV44" s="29">
        <f>'VY vramci_mc'!X44+'VY mimomc_vramci_prahy'!X44+'VY mimoprahu_vramci_ceska'!X44+'VY zahranici'!X44</f>
        <v>346</v>
      </c>
      <c r="AW44" s="30">
        <f>'VY vramci_mc'!Y44+'VY mimomc_vramci_prahy'!Y44+'VY mimoprahu_vramci_ceska'!Y44+'VY zahranici'!Y44</f>
        <v>205</v>
      </c>
    </row>
    <row r="45" spans="2:49" x14ac:dyDescent="0.35">
      <c r="B45" s="45" t="str">
        <f>'VY vramci_mc'!B45</f>
        <v>Praha-Velká Chuchle</v>
      </c>
      <c r="C45" s="15">
        <f>'VY vramci_mc'!Z45+'VY mimomc_vramci_prahy'!Z45+'VY mimoprahu_vramci_ceska'!Z45+'VY zahranici'!Z45</f>
        <v>655</v>
      </c>
      <c r="D45" s="15">
        <f>F45+M45+O45</f>
        <v>59</v>
      </c>
      <c r="E45" s="21">
        <f>D45/C45</f>
        <v>9.0076335877862596E-2</v>
      </c>
      <c r="F45" s="20">
        <f>AI45</f>
        <v>51</v>
      </c>
      <c r="G45" s="21">
        <f>F45/C45</f>
        <v>7.786259541984733E-2</v>
      </c>
      <c r="H45" s="21">
        <f>'VY vramci_mc'!K45/F45</f>
        <v>0.70588235294117652</v>
      </c>
      <c r="I45" s="21">
        <f>'VY mimomc_vramci_prahy'!K45/F45</f>
        <v>0.19607843137254902</v>
      </c>
      <c r="J45" s="71">
        <f>M45+O45</f>
        <v>8</v>
      </c>
      <c r="K45" s="21">
        <f>('VY vramci_mc'!I45+'VY vramci_mc'!N45+'VY vramci_mc'!R45+'VY vramci_mc'!U45+'VY vramci_mc'!W45)/J45</f>
        <v>0.375</v>
      </c>
      <c r="L45" s="21">
        <f>('VY mimomc_vramci_prahy'!I45+'VY mimomc_vramci_prahy'!N45+'VY mimomc_vramci_prahy'!R45+'VY mimomc_vramci_prahy'!U45+'VY mimomc_vramci_prahy'!W45)/J45</f>
        <v>0.5</v>
      </c>
      <c r="M45" s="20">
        <f>AG45</f>
        <v>3</v>
      </c>
      <c r="N45" s="21">
        <f>M45/C45</f>
        <v>4.5801526717557254E-3</v>
      </c>
      <c r="O45" s="20">
        <f>AL45+AS45+AP45+AU45</f>
        <v>5</v>
      </c>
      <c r="P45" s="21">
        <f>O45/C45</f>
        <v>7.6335877862595417E-3</v>
      </c>
      <c r="Q45" s="15">
        <f>AA45+AB45+AC45+AJ45+AK45+AM45+AT45</f>
        <v>319</v>
      </c>
      <c r="R45" s="21">
        <f>Q45/C45</f>
        <v>0.4870229007633588</v>
      </c>
      <c r="S45" s="15">
        <f>AN45+AO45+AQ45+AR45</f>
        <v>24</v>
      </c>
      <c r="T45" s="21">
        <f>S45/C45</f>
        <v>3.6641221374045803E-2</v>
      </c>
      <c r="U45" s="15">
        <f>AD45+AE45</f>
        <v>218</v>
      </c>
      <c r="V45" s="24">
        <f>U45/C45</f>
        <v>0.33282442748091601</v>
      </c>
      <c r="W45" s="15">
        <f>AF45</f>
        <v>3</v>
      </c>
      <c r="X45" s="21">
        <f>W45/C45</f>
        <v>4.5801526717557254E-3</v>
      </c>
      <c r="Y45" s="15">
        <f>AH45+AV45+AW45</f>
        <v>32</v>
      </c>
      <c r="Z45" s="46">
        <f>Y45/C45</f>
        <v>4.8854961832061068E-2</v>
      </c>
      <c r="AA45" s="29">
        <f>'VY vramci_mc'!C45+'VY mimomc_vramci_prahy'!C45+'VY mimoprahu_vramci_ceska'!C45+'VY zahranici'!C45</f>
        <v>20</v>
      </c>
      <c r="AB45" s="29">
        <f>'VY vramci_mc'!D45+'VY mimomc_vramci_prahy'!D45+'VY mimoprahu_vramci_ceska'!D45+'VY zahranici'!D45</f>
        <v>7</v>
      </c>
      <c r="AC45" s="29">
        <f>'VY vramci_mc'!E45+'VY mimomc_vramci_prahy'!E45+'VY mimoprahu_vramci_ceska'!E45+'VY zahranici'!E45</f>
        <v>265</v>
      </c>
      <c r="AD45" s="29">
        <f>'VY vramci_mc'!F45+'VY mimomc_vramci_prahy'!F45+'VY mimoprahu_vramci_ceska'!F45+'VY zahranici'!F45</f>
        <v>182</v>
      </c>
      <c r="AE45" s="29">
        <f>'VY vramci_mc'!G45+'VY mimomc_vramci_prahy'!G45+'VY mimoprahu_vramci_ceska'!G45+'VY zahranici'!G45</f>
        <v>36</v>
      </c>
      <c r="AF45" s="29">
        <f>'VY vramci_mc'!H45+'VY mimomc_vramci_prahy'!H45+'VY mimoprahu_vramci_ceska'!H45+'VY zahranici'!H45</f>
        <v>3</v>
      </c>
      <c r="AG45" s="29">
        <f>'VY vramci_mc'!I45+'VY mimomc_vramci_prahy'!I45+'VY mimoprahu_vramci_ceska'!I45+'VY zahranici'!I45</f>
        <v>3</v>
      </c>
      <c r="AH45" s="29">
        <f>'VY vramci_mc'!J45+'VY mimomc_vramci_prahy'!J45+'VY mimoprahu_vramci_ceska'!J45+'VY zahranici'!J45</f>
        <v>2</v>
      </c>
      <c r="AI45" s="29">
        <f>'VY vramci_mc'!K45+'VY mimomc_vramci_prahy'!K45+'VY mimoprahu_vramci_ceska'!K45+'VY zahranici'!K45</f>
        <v>51</v>
      </c>
      <c r="AJ45" s="29">
        <f>'VY vramci_mc'!L45+'VY mimomc_vramci_prahy'!L45+'VY mimoprahu_vramci_ceska'!L45+'VY zahranici'!L45</f>
        <v>2</v>
      </c>
      <c r="AK45" s="29">
        <f>'VY vramci_mc'!M45+'VY mimomc_vramci_prahy'!M45+'VY mimoprahu_vramci_ceska'!M45+'VY zahranici'!M45</f>
        <v>7</v>
      </c>
      <c r="AL45" s="29">
        <f>'VY vramci_mc'!N45+'VY mimomc_vramci_prahy'!N45+'VY mimoprahu_vramci_ceska'!N45+'VY zahranici'!N45</f>
        <v>0</v>
      </c>
      <c r="AM45" s="29">
        <f>'VY vramci_mc'!O45+'VY mimomc_vramci_prahy'!O45+'VY mimoprahu_vramci_ceska'!O45+'VY zahranici'!O45</f>
        <v>14</v>
      </c>
      <c r="AN45" s="29">
        <f>'VY vramci_mc'!P45+'VY mimomc_vramci_prahy'!P45+'VY mimoprahu_vramci_ceska'!P45+'VY zahranici'!P45</f>
        <v>0</v>
      </c>
      <c r="AO45" s="29">
        <f>'VY vramci_mc'!Q45+'VY mimomc_vramci_prahy'!Q45+'VY mimoprahu_vramci_ceska'!Q45+'VY zahranici'!Q45</f>
        <v>0</v>
      </c>
      <c r="AP45" s="29">
        <f>'VY vramci_mc'!R45+'VY mimomc_vramci_prahy'!R45+'VY mimoprahu_vramci_ceska'!R45+'VY zahranici'!R45</f>
        <v>1</v>
      </c>
      <c r="AQ45" s="29">
        <f>'VY vramci_mc'!S45+'VY mimomc_vramci_prahy'!S45+'VY mimoprahu_vramci_ceska'!S45+'VY zahranici'!S45</f>
        <v>15</v>
      </c>
      <c r="AR45" s="29">
        <f>'VY vramci_mc'!T45+'VY mimomc_vramci_prahy'!T45+'VY mimoprahu_vramci_ceska'!T45+'VY zahranici'!T45</f>
        <v>9</v>
      </c>
      <c r="AS45" s="29">
        <f>'VY vramci_mc'!U45+'VY mimomc_vramci_prahy'!U45+'VY mimoprahu_vramci_ceska'!U45+'VY zahranici'!U45</f>
        <v>3</v>
      </c>
      <c r="AT45" s="29">
        <f>'VY vramci_mc'!V45+'VY mimomc_vramci_prahy'!V45+'VY mimoprahu_vramci_ceska'!V45+'VY zahranici'!V45</f>
        <v>4</v>
      </c>
      <c r="AU45" s="29">
        <f>'VY vramci_mc'!W45+'VY mimomc_vramci_prahy'!W45+'VY mimoprahu_vramci_ceska'!W45+'VY zahranici'!W45</f>
        <v>1</v>
      </c>
      <c r="AV45" s="29">
        <f>'VY vramci_mc'!X45+'VY mimomc_vramci_prahy'!X45+'VY mimoprahu_vramci_ceska'!X45+'VY zahranici'!X45</f>
        <v>18</v>
      </c>
      <c r="AW45" s="30">
        <f>'VY vramci_mc'!Y45+'VY mimomc_vramci_prahy'!Y45+'VY mimoprahu_vramci_ceska'!Y45+'VY zahranici'!Y45</f>
        <v>12</v>
      </c>
    </row>
    <row r="46" spans="2:49" x14ac:dyDescent="0.35">
      <c r="B46" s="45" t="str">
        <f>'VY vramci_mc'!B46</f>
        <v>Praha-Lysolaje</v>
      </c>
      <c r="C46" s="15">
        <f>'VY vramci_mc'!Z46+'VY mimomc_vramci_prahy'!Z46+'VY mimoprahu_vramci_ceska'!Z46+'VY zahranici'!Z46</f>
        <v>448</v>
      </c>
      <c r="D46" s="15">
        <f>F46+M46+O46</f>
        <v>66</v>
      </c>
      <c r="E46" s="21">
        <f>D46/C46</f>
        <v>0.14732142857142858</v>
      </c>
      <c r="F46" s="20">
        <f>AI46</f>
        <v>46</v>
      </c>
      <c r="G46" s="21">
        <f>F46/C46</f>
        <v>0.10267857142857142</v>
      </c>
      <c r="H46" s="21">
        <f>'VY vramci_mc'!K46/F46</f>
        <v>0.63043478260869568</v>
      </c>
      <c r="I46" s="21">
        <f>'VY mimomc_vramci_prahy'!K46/F46</f>
        <v>0.30434782608695654</v>
      </c>
      <c r="J46" s="71">
        <f>M46+O46</f>
        <v>20</v>
      </c>
      <c r="K46" s="21">
        <f>('VY vramci_mc'!I46+'VY vramci_mc'!N46+'VY vramci_mc'!R46+'VY vramci_mc'!U46+'VY vramci_mc'!W46)/J46</f>
        <v>0.05</v>
      </c>
      <c r="L46" s="21">
        <f>('VY mimomc_vramci_prahy'!I46+'VY mimomc_vramci_prahy'!N46+'VY mimomc_vramci_prahy'!R46+'VY mimomc_vramci_prahy'!U46+'VY mimomc_vramci_prahy'!W46)/J46</f>
        <v>0.95</v>
      </c>
      <c r="M46" s="20">
        <f>AG46</f>
        <v>10</v>
      </c>
      <c r="N46" s="21">
        <f>M46/C46</f>
        <v>2.2321428571428572E-2</v>
      </c>
      <c r="O46" s="20">
        <f>AL46+AS46+AP46+AU46</f>
        <v>10</v>
      </c>
      <c r="P46" s="21">
        <f>O46/C46</f>
        <v>2.2321428571428572E-2</v>
      </c>
      <c r="Q46" s="15">
        <f>AA46+AB46+AC46+AJ46+AK46+AM46+AT46</f>
        <v>237</v>
      </c>
      <c r="R46" s="21">
        <f>Q46/C46</f>
        <v>0.5290178571428571</v>
      </c>
      <c r="S46" s="15">
        <f>AN46+AO46+AQ46+AR46</f>
        <v>31</v>
      </c>
      <c r="T46" s="21">
        <f>S46/C46</f>
        <v>6.9196428571428575E-2</v>
      </c>
      <c r="U46" s="15">
        <f>AD46+AE46</f>
        <v>95</v>
      </c>
      <c r="V46" s="24">
        <f>U46/C46</f>
        <v>0.21205357142857142</v>
      </c>
      <c r="W46" s="15">
        <f>AF46</f>
        <v>1</v>
      </c>
      <c r="X46" s="21">
        <f>W46/C46</f>
        <v>2.232142857142857E-3</v>
      </c>
      <c r="Y46" s="15">
        <f>AH46+AV46+AW46</f>
        <v>18</v>
      </c>
      <c r="Z46" s="46">
        <f>Y46/C46</f>
        <v>4.0178571428571432E-2</v>
      </c>
      <c r="AA46" s="29">
        <f>'VY vramci_mc'!C46+'VY mimomc_vramci_prahy'!C46+'VY mimoprahu_vramci_ceska'!C46+'VY zahranici'!C46</f>
        <v>17</v>
      </c>
      <c r="AB46" s="29">
        <f>'VY vramci_mc'!D46+'VY mimomc_vramci_prahy'!D46+'VY mimoprahu_vramci_ceska'!D46+'VY zahranici'!D46</f>
        <v>1</v>
      </c>
      <c r="AC46" s="29">
        <f>'VY vramci_mc'!E46+'VY mimomc_vramci_prahy'!E46+'VY mimoprahu_vramci_ceska'!E46+'VY zahranici'!E46</f>
        <v>207</v>
      </c>
      <c r="AD46" s="29">
        <f>'VY vramci_mc'!F46+'VY mimomc_vramci_prahy'!F46+'VY mimoprahu_vramci_ceska'!F46+'VY zahranici'!F46</f>
        <v>76</v>
      </c>
      <c r="AE46" s="29">
        <f>'VY vramci_mc'!G46+'VY mimomc_vramci_prahy'!G46+'VY mimoprahu_vramci_ceska'!G46+'VY zahranici'!G46</f>
        <v>19</v>
      </c>
      <c r="AF46" s="29">
        <f>'VY vramci_mc'!H46+'VY mimomc_vramci_prahy'!H46+'VY mimoprahu_vramci_ceska'!H46+'VY zahranici'!H46</f>
        <v>1</v>
      </c>
      <c r="AG46" s="29">
        <f>'VY vramci_mc'!I46+'VY mimomc_vramci_prahy'!I46+'VY mimoprahu_vramci_ceska'!I46+'VY zahranici'!I46</f>
        <v>10</v>
      </c>
      <c r="AH46" s="29">
        <f>'VY vramci_mc'!J46+'VY mimomc_vramci_prahy'!J46+'VY mimoprahu_vramci_ceska'!J46+'VY zahranici'!J46</f>
        <v>1</v>
      </c>
      <c r="AI46" s="29">
        <f>'VY vramci_mc'!K46+'VY mimomc_vramci_prahy'!K46+'VY mimoprahu_vramci_ceska'!K46+'VY zahranici'!K46</f>
        <v>46</v>
      </c>
      <c r="AJ46" s="29">
        <f>'VY vramci_mc'!L46+'VY mimomc_vramci_prahy'!L46+'VY mimoprahu_vramci_ceska'!L46+'VY zahranici'!L46</f>
        <v>1</v>
      </c>
      <c r="AK46" s="29">
        <f>'VY vramci_mc'!M46+'VY mimomc_vramci_prahy'!M46+'VY mimoprahu_vramci_ceska'!M46+'VY zahranici'!M46</f>
        <v>3</v>
      </c>
      <c r="AL46" s="29">
        <f>'VY vramci_mc'!N46+'VY mimomc_vramci_prahy'!N46+'VY mimoprahu_vramci_ceska'!N46+'VY zahranici'!N46</f>
        <v>0</v>
      </c>
      <c r="AM46" s="29">
        <f>'VY vramci_mc'!O46+'VY mimomc_vramci_prahy'!O46+'VY mimoprahu_vramci_ceska'!O46+'VY zahranici'!O46</f>
        <v>8</v>
      </c>
      <c r="AN46" s="29">
        <f>'VY vramci_mc'!P46+'VY mimomc_vramci_prahy'!P46+'VY mimoprahu_vramci_ceska'!P46+'VY zahranici'!P46</f>
        <v>0</v>
      </c>
      <c r="AO46" s="29">
        <f>'VY vramci_mc'!Q46+'VY mimomc_vramci_prahy'!Q46+'VY mimoprahu_vramci_ceska'!Q46+'VY zahranici'!Q46</f>
        <v>0</v>
      </c>
      <c r="AP46" s="29">
        <f>'VY vramci_mc'!R46+'VY mimomc_vramci_prahy'!R46+'VY mimoprahu_vramci_ceska'!R46+'VY zahranici'!R46</f>
        <v>0</v>
      </c>
      <c r="AQ46" s="29">
        <f>'VY vramci_mc'!S46+'VY mimomc_vramci_prahy'!S46+'VY mimoprahu_vramci_ceska'!S46+'VY zahranici'!S46</f>
        <v>16</v>
      </c>
      <c r="AR46" s="29">
        <f>'VY vramci_mc'!T46+'VY mimomc_vramci_prahy'!T46+'VY mimoprahu_vramci_ceska'!T46+'VY zahranici'!T46</f>
        <v>15</v>
      </c>
      <c r="AS46" s="29">
        <f>'VY vramci_mc'!U46+'VY mimomc_vramci_prahy'!U46+'VY mimoprahu_vramci_ceska'!U46+'VY zahranici'!U46</f>
        <v>10</v>
      </c>
      <c r="AT46" s="29">
        <f>'VY vramci_mc'!V46+'VY mimomc_vramci_prahy'!V46+'VY mimoprahu_vramci_ceska'!V46+'VY zahranici'!V46</f>
        <v>0</v>
      </c>
      <c r="AU46" s="29">
        <f>'VY vramci_mc'!W46+'VY mimomc_vramci_prahy'!W46+'VY mimoprahu_vramci_ceska'!W46+'VY zahranici'!W46</f>
        <v>0</v>
      </c>
      <c r="AV46" s="29">
        <f>'VY vramci_mc'!X46+'VY mimomc_vramci_prahy'!X46+'VY mimoprahu_vramci_ceska'!X46+'VY zahranici'!X46</f>
        <v>12</v>
      </c>
      <c r="AW46" s="30">
        <f>'VY vramci_mc'!Y46+'VY mimomc_vramci_prahy'!Y46+'VY mimoprahu_vramci_ceska'!Y46+'VY zahranici'!Y46</f>
        <v>5</v>
      </c>
    </row>
    <row r="47" spans="2:49" x14ac:dyDescent="0.35">
      <c r="B47" s="45" t="str">
        <f>'VY vramci_mc'!B47</f>
        <v>Praha-Nebušice</v>
      </c>
      <c r="C47" s="15">
        <f>'VY vramci_mc'!Z47+'VY mimomc_vramci_prahy'!Z47+'VY mimoprahu_vramci_ceska'!Z47+'VY zahranici'!Z47</f>
        <v>696</v>
      </c>
      <c r="D47" s="15">
        <f>F47+M47+O47</f>
        <v>99</v>
      </c>
      <c r="E47" s="21">
        <f>D47/C47</f>
        <v>0.14224137931034483</v>
      </c>
      <c r="F47" s="20">
        <f>AI47</f>
        <v>92</v>
      </c>
      <c r="G47" s="21">
        <f>F47/C47</f>
        <v>0.13218390804597702</v>
      </c>
      <c r="H47" s="21">
        <f>'VY vramci_mc'!K47/F47</f>
        <v>0.79347826086956519</v>
      </c>
      <c r="I47" s="21">
        <f>'VY mimomc_vramci_prahy'!K47/F47</f>
        <v>0.14130434782608695</v>
      </c>
      <c r="J47" s="71">
        <f>M47+O47</f>
        <v>7</v>
      </c>
      <c r="K47" s="21">
        <f>('VY vramci_mc'!I47+'VY vramci_mc'!N47+'VY vramci_mc'!R47+'VY vramci_mc'!U47+'VY vramci_mc'!W47)/J47</f>
        <v>0</v>
      </c>
      <c r="L47" s="21">
        <f>('VY mimomc_vramci_prahy'!I47+'VY mimomc_vramci_prahy'!N47+'VY mimomc_vramci_prahy'!R47+'VY mimomc_vramci_prahy'!U47+'VY mimomc_vramci_prahy'!W47)/J47</f>
        <v>0.7142857142857143</v>
      </c>
      <c r="M47" s="20">
        <f>AG47</f>
        <v>3</v>
      </c>
      <c r="N47" s="21">
        <f>M47/C47</f>
        <v>4.3103448275862068E-3</v>
      </c>
      <c r="O47" s="20">
        <f>AL47+AS47+AP47+AU47</f>
        <v>4</v>
      </c>
      <c r="P47" s="21">
        <f>O47/C47</f>
        <v>5.7471264367816091E-3</v>
      </c>
      <c r="Q47" s="15">
        <f>AA47+AB47+AC47+AJ47+AK47+AM47+AT47</f>
        <v>302</v>
      </c>
      <c r="R47" s="21">
        <f>Q47/C47</f>
        <v>0.43390804597701149</v>
      </c>
      <c r="S47" s="15">
        <f>AN47+AO47+AQ47+AR47</f>
        <v>25</v>
      </c>
      <c r="T47" s="21">
        <f>S47/C47</f>
        <v>3.5919540229885055E-2</v>
      </c>
      <c r="U47" s="15">
        <f>AD47+AE47</f>
        <v>229</v>
      </c>
      <c r="V47" s="24">
        <f>U47/C47</f>
        <v>0.32902298850574713</v>
      </c>
      <c r="W47" s="15">
        <f>AF47</f>
        <v>2</v>
      </c>
      <c r="X47" s="21">
        <f>W47/C47</f>
        <v>2.8735632183908046E-3</v>
      </c>
      <c r="Y47" s="15">
        <f>AH47+AV47+AW47</f>
        <v>39</v>
      </c>
      <c r="Z47" s="46">
        <f>Y47/C47</f>
        <v>5.6034482758620691E-2</v>
      </c>
      <c r="AA47" s="29">
        <f>'VY vramci_mc'!C47+'VY mimomc_vramci_prahy'!C47+'VY mimoprahu_vramci_ceska'!C47+'VY zahranici'!C47</f>
        <v>20</v>
      </c>
      <c r="AB47" s="29">
        <f>'VY vramci_mc'!D47+'VY mimomc_vramci_prahy'!D47+'VY mimoprahu_vramci_ceska'!D47+'VY zahranici'!D47</f>
        <v>1</v>
      </c>
      <c r="AC47" s="29">
        <f>'VY vramci_mc'!E47+'VY mimomc_vramci_prahy'!E47+'VY mimoprahu_vramci_ceska'!E47+'VY zahranici'!E47</f>
        <v>275</v>
      </c>
      <c r="AD47" s="29">
        <f>'VY vramci_mc'!F47+'VY mimomc_vramci_prahy'!F47+'VY mimoprahu_vramci_ceska'!F47+'VY zahranici'!F47</f>
        <v>186</v>
      </c>
      <c r="AE47" s="29">
        <f>'VY vramci_mc'!G47+'VY mimomc_vramci_prahy'!G47+'VY mimoprahu_vramci_ceska'!G47+'VY zahranici'!G47</f>
        <v>43</v>
      </c>
      <c r="AF47" s="29">
        <f>'VY vramci_mc'!H47+'VY mimomc_vramci_prahy'!H47+'VY mimoprahu_vramci_ceska'!H47+'VY zahranici'!H47</f>
        <v>2</v>
      </c>
      <c r="AG47" s="29">
        <f>'VY vramci_mc'!I47+'VY mimomc_vramci_prahy'!I47+'VY mimoprahu_vramci_ceska'!I47+'VY zahranici'!I47</f>
        <v>3</v>
      </c>
      <c r="AH47" s="29">
        <f>'VY vramci_mc'!J47+'VY mimomc_vramci_prahy'!J47+'VY mimoprahu_vramci_ceska'!J47+'VY zahranici'!J47</f>
        <v>2</v>
      </c>
      <c r="AI47" s="29">
        <f>'VY vramci_mc'!K47+'VY mimomc_vramci_prahy'!K47+'VY mimoprahu_vramci_ceska'!K47+'VY zahranici'!K47</f>
        <v>92</v>
      </c>
      <c r="AJ47" s="29">
        <f>'VY vramci_mc'!L47+'VY mimomc_vramci_prahy'!L47+'VY mimoprahu_vramci_ceska'!L47+'VY zahranici'!L47</f>
        <v>0</v>
      </c>
      <c r="AK47" s="29">
        <f>'VY vramci_mc'!M47+'VY mimomc_vramci_prahy'!M47+'VY mimoprahu_vramci_ceska'!M47+'VY zahranici'!M47</f>
        <v>5</v>
      </c>
      <c r="AL47" s="29">
        <f>'VY vramci_mc'!N47+'VY mimomc_vramci_prahy'!N47+'VY mimoprahu_vramci_ceska'!N47+'VY zahranici'!N47</f>
        <v>0</v>
      </c>
      <c r="AM47" s="29">
        <f>'VY vramci_mc'!O47+'VY mimomc_vramci_prahy'!O47+'VY mimoprahu_vramci_ceska'!O47+'VY zahranici'!O47</f>
        <v>1</v>
      </c>
      <c r="AN47" s="29">
        <f>'VY vramci_mc'!P47+'VY mimomc_vramci_prahy'!P47+'VY mimoprahu_vramci_ceska'!P47+'VY zahranici'!P47</f>
        <v>0</v>
      </c>
      <c r="AO47" s="29">
        <f>'VY vramci_mc'!Q47+'VY mimomc_vramci_prahy'!Q47+'VY mimoprahu_vramci_ceska'!Q47+'VY zahranici'!Q47</f>
        <v>0</v>
      </c>
      <c r="AP47" s="29">
        <f>'VY vramci_mc'!R47+'VY mimomc_vramci_prahy'!R47+'VY mimoprahu_vramci_ceska'!R47+'VY zahranici'!R47</f>
        <v>0</v>
      </c>
      <c r="AQ47" s="29">
        <f>'VY vramci_mc'!S47+'VY mimomc_vramci_prahy'!S47+'VY mimoprahu_vramci_ceska'!S47+'VY zahranici'!S47</f>
        <v>14</v>
      </c>
      <c r="AR47" s="29">
        <f>'VY vramci_mc'!T47+'VY mimomc_vramci_prahy'!T47+'VY mimoprahu_vramci_ceska'!T47+'VY zahranici'!T47</f>
        <v>11</v>
      </c>
      <c r="AS47" s="29">
        <f>'VY vramci_mc'!U47+'VY mimomc_vramci_prahy'!U47+'VY mimoprahu_vramci_ceska'!U47+'VY zahranici'!U47</f>
        <v>3</v>
      </c>
      <c r="AT47" s="29">
        <f>'VY vramci_mc'!V47+'VY mimomc_vramci_prahy'!V47+'VY mimoprahu_vramci_ceska'!V47+'VY zahranici'!V47</f>
        <v>0</v>
      </c>
      <c r="AU47" s="29">
        <f>'VY vramci_mc'!W47+'VY mimomc_vramci_prahy'!W47+'VY mimoprahu_vramci_ceska'!W47+'VY zahranici'!W47</f>
        <v>1</v>
      </c>
      <c r="AV47" s="29">
        <f>'VY vramci_mc'!X47+'VY mimomc_vramci_prahy'!X47+'VY mimoprahu_vramci_ceska'!X47+'VY zahranici'!X47</f>
        <v>20</v>
      </c>
      <c r="AW47" s="30">
        <f>'VY vramci_mc'!Y47+'VY mimomc_vramci_prahy'!Y47+'VY mimoprahu_vramci_ceska'!Y47+'VY zahranici'!Y47</f>
        <v>17</v>
      </c>
    </row>
    <row r="48" spans="2:49" x14ac:dyDescent="0.35">
      <c r="B48" s="45" t="str">
        <f>'VY vramci_mc'!B48</f>
        <v>Praha 17</v>
      </c>
      <c r="C48" s="15">
        <f>'VY vramci_mc'!Z48+'VY mimomc_vramci_prahy'!Z48+'VY mimoprahu_vramci_ceska'!Z48+'VY zahranici'!Z48</f>
        <v>7584</v>
      </c>
      <c r="D48" s="15">
        <f>F48+M48+O48</f>
        <v>864</v>
      </c>
      <c r="E48" s="21">
        <f>D48/C48</f>
        <v>0.11392405063291139</v>
      </c>
      <c r="F48" s="20">
        <f>AI48</f>
        <v>773</v>
      </c>
      <c r="G48" s="21">
        <f>F48/C48</f>
        <v>0.10192510548523206</v>
      </c>
      <c r="H48" s="21">
        <f>'VY vramci_mc'!K48/F48</f>
        <v>0.83311772315653299</v>
      </c>
      <c r="I48" s="21">
        <f>'VY mimomc_vramci_prahy'!K48/F48</f>
        <v>0.10478654592496765</v>
      </c>
      <c r="J48" s="71">
        <f>M48+O48</f>
        <v>91</v>
      </c>
      <c r="K48" s="21">
        <f>('VY vramci_mc'!I48+'VY vramci_mc'!N48+'VY vramci_mc'!R48+'VY vramci_mc'!U48+'VY vramci_mc'!W48)/J48</f>
        <v>9.8901098901098897E-2</v>
      </c>
      <c r="L48" s="21">
        <f>('VY mimomc_vramci_prahy'!I48+'VY mimomc_vramci_prahy'!N48+'VY mimomc_vramci_prahy'!R48+'VY mimomc_vramci_prahy'!U48+'VY mimomc_vramci_prahy'!W48)/J48</f>
        <v>0.69230769230769229</v>
      </c>
      <c r="M48" s="20">
        <f>AG48</f>
        <v>52</v>
      </c>
      <c r="N48" s="21">
        <f>M48/C48</f>
        <v>6.8565400843881861E-3</v>
      </c>
      <c r="O48" s="20">
        <f>AL48+AS48+AP48+AU48</f>
        <v>39</v>
      </c>
      <c r="P48" s="21">
        <f>O48/C48</f>
        <v>5.1424050632911389E-3</v>
      </c>
      <c r="Q48" s="15">
        <f>AA48+AB48+AC48+AJ48+AK48+AM48+AT48</f>
        <v>4730</v>
      </c>
      <c r="R48" s="21">
        <f>Q48/C48</f>
        <v>0.62368143459915615</v>
      </c>
      <c r="S48" s="15">
        <f>AN48+AO48+AQ48+AR48</f>
        <v>262</v>
      </c>
      <c r="T48" s="21">
        <f>S48/C48</f>
        <v>3.4546413502109706E-2</v>
      </c>
      <c r="U48" s="15">
        <f>AD48+AE48</f>
        <v>1444</v>
      </c>
      <c r="V48" s="24">
        <f>U48/C48</f>
        <v>0.19040084388185655</v>
      </c>
      <c r="W48" s="15">
        <f>AF48</f>
        <v>5</v>
      </c>
      <c r="X48" s="21">
        <f>W48/C48</f>
        <v>6.592827004219409E-4</v>
      </c>
      <c r="Y48" s="15">
        <f>AH48+AV48+AW48</f>
        <v>279</v>
      </c>
      <c r="Z48" s="46">
        <f>Y48/C48</f>
        <v>3.6787974683544306E-2</v>
      </c>
      <c r="AA48" s="29">
        <f>'VY vramci_mc'!C48+'VY mimomc_vramci_prahy'!C48+'VY mimoprahu_vramci_ceska'!C48+'VY zahranici'!C48</f>
        <v>186</v>
      </c>
      <c r="AB48" s="29">
        <f>'VY vramci_mc'!D48+'VY mimomc_vramci_prahy'!D48+'VY mimoprahu_vramci_ceska'!D48+'VY zahranici'!D48</f>
        <v>24</v>
      </c>
      <c r="AC48" s="29">
        <f>'VY vramci_mc'!E48+'VY mimomc_vramci_prahy'!E48+'VY mimoprahu_vramci_ceska'!E48+'VY zahranici'!E48</f>
        <v>4404</v>
      </c>
      <c r="AD48" s="29">
        <f>'VY vramci_mc'!F48+'VY mimomc_vramci_prahy'!F48+'VY mimoprahu_vramci_ceska'!F48+'VY zahranici'!F48</f>
        <v>1315</v>
      </c>
      <c r="AE48" s="29">
        <f>'VY vramci_mc'!G48+'VY mimomc_vramci_prahy'!G48+'VY mimoprahu_vramci_ceska'!G48+'VY zahranici'!G48</f>
        <v>129</v>
      </c>
      <c r="AF48" s="29">
        <f>'VY vramci_mc'!H48+'VY mimomc_vramci_prahy'!H48+'VY mimoprahu_vramci_ceska'!H48+'VY zahranici'!H48</f>
        <v>5</v>
      </c>
      <c r="AG48" s="29">
        <f>'VY vramci_mc'!I48+'VY mimomc_vramci_prahy'!I48+'VY mimoprahu_vramci_ceska'!I48+'VY zahranici'!I48</f>
        <v>52</v>
      </c>
      <c r="AH48" s="29">
        <f>'VY vramci_mc'!J48+'VY mimomc_vramci_prahy'!J48+'VY mimoprahu_vramci_ceska'!J48+'VY zahranici'!J48</f>
        <v>18</v>
      </c>
      <c r="AI48" s="29">
        <f>'VY vramci_mc'!K48+'VY mimomc_vramci_prahy'!K48+'VY mimoprahu_vramci_ceska'!K48+'VY zahranici'!K48</f>
        <v>773</v>
      </c>
      <c r="AJ48" s="29">
        <f>'VY vramci_mc'!L48+'VY mimomc_vramci_prahy'!L48+'VY mimoprahu_vramci_ceska'!L48+'VY zahranici'!L48</f>
        <v>4</v>
      </c>
      <c r="AK48" s="29">
        <f>'VY vramci_mc'!M48+'VY mimomc_vramci_prahy'!M48+'VY mimoprahu_vramci_ceska'!M48+'VY zahranici'!M48</f>
        <v>66</v>
      </c>
      <c r="AL48" s="29">
        <f>'VY vramci_mc'!N48+'VY mimomc_vramci_prahy'!N48+'VY mimoprahu_vramci_ceska'!N48+'VY zahranici'!N48</f>
        <v>1</v>
      </c>
      <c r="AM48" s="29">
        <f>'VY vramci_mc'!O48+'VY mimomc_vramci_prahy'!O48+'VY mimoprahu_vramci_ceska'!O48+'VY zahranici'!O48</f>
        <v>41</v>
      </c>
      <c r="AN48" s="29">
        <f>'VY vramci_mc'!P48+'VY mimomc_vramci_prahy'!P48+'VY mimoprahu_vramci_ceska'!P48+'VY zahranici'!P48</f>
        <v>0</v>
      </c>
      <c r="AO48" s="29">
        <f>'VY vramci_mc'!Q48+'VY mimomc_vramci_prahy'!Q48+'VY mimoprahu_vramci_ceska'!Q48+'VY zahranici'!Q48</f>
        <v>1</v>
      </c>
      <c r="AP48" s="29">
        <f>'VY vramci_mc'!R48+'VY mimomc_vramci_prahy'!R48+'VY mimoprahu_vramci_ceska'!R48+'VY zahranici'!R48</f>
        <v>0</v>
      </c>
      <c r="AQ48" s="29">
        <f>'VY vramci_mc'!S48+'VY mimomc_vramci_prahy'!S48+'VY mimoprahu_vramci_ceska'!S48+'VY zahranici'!S48</f>
        <v>186</v>
      </c>
      <c r="AR48" s="29">
        <f>'VY vramci_mc'!T48+'VY mimomc_vramci_prahy'!T48+'VY mimoprahu_vramci_ceska'!T48+'VY zahranici'!T48</f>
        <v>75</v>
      </c>
      <c r="AS48" s="29">
        <f>'VY vramci_mc'!U48+'VY mimomc_vramci_prahy'!U48+'VY mimoprahu_vramci_ceska'!U48+'VY zahranici'!U48</f>
        <v>37</v>
      </c>
      <c r="AT48" s="29">
        <f>'VY vramci_mc'!V48+'VY mimomc_vramci_prahy'!V48+'VY mimoprahu_vramci_ceska'!V48+'VY zahranici'!V48</f>
        <v>5</v>
      </c>
      <c r="AU48" s="29">
        <f>'VY vramci_mc'!W48+'VY mimomc_vramci_prahy'!W48+'VY mimoprahu_vramci_ceska'!W48+'VY zahranici'!W48</f>
        <v>1</v>
      </c>
      <c r="AV48" s="29">
        <f>'VY vramci_mc'!X48+'VY mimomc_vramci_prahy'!X48+'VY mimoprahu_vramci_ceska'!X48+'VY zahranici'!X48</f>
        <v>151</v>
      </c>
      <c r="AW48" s="30">
        <f>'VY vramci_mc'!Y48+'VY mimomc_vramci_prahy'!Y48+'VY mimoprahu_vramci_ceska'!Y48+'VY zahranici'!Y48</f>
        <v>110</v>
      </c>
    </row>
    <row r="49" spans="2:49" x14ac:dyDescent="0.35">
      <c r="B49" s="45" t="str">
        <f>'VY vramci_mc'!B49</f>
        <v>Praha-Suchdol</v>
      </c>
      <c r="C49" s="15">
        <f>'VY vramci_mc'!Z49+'VY mimomc_vramci_prahy'!Z49+'VY mimoprahu_vramci_ceska'!Z49+'VY zahranici'!Z49</f>
        <v>2115</v>
      </c>
      <c r="D49" s="15">
        <f>F49+M49+O49</f>
        <v>361</v>
      </c>
      <c r="E49" s="21">
        <f>D49/C49</f>
        <v>0.17068557919621749</v>
      </c>
      <c r="F49" s="20">
        <f>AI49</f>
        <v>309</v>
      </c>
      <c r="G49" s="21">
        <f>F49/C49</f>
        <v>0.14609929078014183</v>
      </c>
      <c r="H49" s="21">
        <f>'VY vramci_mc'!K49/F49</f>
        <v>0.77346278317152106</v>
      </c>
      <c r="I49" s="21">
        <f>'VY mimomc_vramci_prahy'!K49/F49</f>
        <v>0.19741100323624594</v>
      </c>
      <c r="J49" s="71">
        <f>M49+O49</f>
        <v>52</v>
      </c>
      <c r="K49" s="21">
        <f>('VY vramci_mc'!I49+'VY vramci_mc'!N49+'VY vramci_mc'!R49+'VY vramci_mc'!U49+'VY vramci_mc'!W49)/J49</f>
        <v>0.40384615384615385</v>
      </c>
      <c r="L49" s="21">
        <f>('VY mimomc_vramci_prahy'!I49+'VY mimomc_vramci_prahy'!N49+'VY mimomc_vramci_prahy'!R49+'VY mimomc_vramci_prahy'!U49+'VY mimomc_vramci_prahy'!W49)/J49</f>
        <v>0.5</v>
      </c>
      <c r="M49" s="20">
        <f>AG49</f>
        <v>40</v>
      </c>
      <c r="N49" s="21">
        <f>M49/C49</f>
        <v>1.8912529550827423E-2</v>
      </c>
      <c r="O49" s="20">
        <f>AL49+AS49+AP49+AU49</f>
        <v>12</v>
      </c>
      <c r="P49" s="21">
        <f>O49/C49</f>
        <v>5.6737588652482273E-3</v>
      </c>
      <c r="Q49" s="15">
        <f>AA49+AB49+AC49+AJ49+AK49+AM49+AT49</f>
        <v>1071</v>
      </c>
      <c r="R49" s="21">
        <f>Q49/C49</f>
        <v>0.50638297872340421</v>
      </c>
      <c r="S49" s="15">
        <f>AN49+AO49+AQ49+AR49</f>
        <v>84</v>
      </c>
      <c r="T49" s="21">
        <f>S49/C49</f>
        <v>3.971631205673759E-2</v>
      </c>
      <c r="U49" s="15">
        <f>AD49+AE49</f>
        <v>489</v>
      </c>
      <c r="V49" s="24">
        <f>U49/C49</f>
        <v>0.23120567375886525</v>
      </c>
      <c r="W49" s="15">
        <f>AF49</f>
        <v>6</v>
      </c>
      <c r="X49" s="21">
        <f>W49/C49</f>
        <v>2.8368794326241137E-3</v>
      </c>
      <c r="Y49" s="15">
        <f>AH49+AV49+AW49</f>
        <v>104</v>
      </c>
      <c r="Z49" s="46">
        <f>Y49/C49</f>
        <v>4.9172576832151302E-2</v>
      </c>
      <c r="AA49" s="29">
        <f>'VY vramci_mc'!C49+'VY mimomc_vramci_prahy'!C49+'VY mimoprahu_vramci_ceska'!C49+'VY zahranici'!C49</f>
        <v>65</v>
      </c>
      <c r="AB49" s="29">
        <f>'VY vramci_mc'!D49+'VY mimomc_vramci_prahy'!D49+'VY mimoprahu_vramci_ceska'!D49+'VY zahranici'!D49</f>
        <v>6</v>
      </c>
      <c r="AC49" s="29">
        <f>'VY vramci_mc'!E49+'VY mimomc_vramci_prahy'!E49+'VY mimoprahu_vramci_ceska'!E49+'VY zahranici'!E49</f>
        <v>955</v>
      </c>
      <c r="AD49" s="29">
        <f>'VY vramci_mc'!F49+'VY mimomc_vramci_prahy'!F49+'VY mimoprahu_vramci_ceska'!F49+'VY zahranici'!F49</f>
        <v>418</v>
      </c>
      <c r="AE49" s="29">
        <f>'VY vramci_mc'!G49+'VY mimomc_vramci_prahy'!G49+'VY mimoprahu_vramci_ceska'!G49+'VY zahranici'!G49</f>
        <v>71</v>
      </c>
      <c r="AF49" s="29">
        <f>'VY vramci_mc'!H49+'VY mimomc_vramci_prahy'!H49+'VY mimoprahu_vramci_ceska'!H49+'VY zahranici'!H49</f>
        <v>6</v>
      </c>
      <c r="AG49" s="29">
        <f>'VY vramci_mc'!I49+'VY mimomc_vramci_prahy'!I49+'VY mimoprahu_vramci_ceska'!I49+'VY zahranici'!I49</f>
        <v>40</v>
      </c>
      <c r="AH49" s="29">
        <f>'VY vramci_mc'!J49+'VY mimomc_vramci_prahy'!J49+'VY mimoprahu_vramci_ceska'!J49+'VY zahranici'!J49</f>
        <v>8</v>
      </c>
      <c r="AI49" s="29">
        <f>'VY vramci_mc'!K49+'VY mimomc_vramci_prahy'!K49+'VY mimoprahu_vramci_ceska'!K49+'VY zahranici'!K49</f>
        <v>309</v>
      </c>
      <c r="AJ49" s="29">
        <f>'VY vramci_mc'!L49+'VY mimomc_vramci_prahy'!L49+'VY mimoprahu_vramci_ceska'!L49+'VY zahranici'!L49</f>
        <v>5</v>
      </c>
      <c r="AK49" s="29">
        <f>'VY vramci_mc'!M49+'VY mimomc_vramci_prahy'!M49+'VY mimoprahu_vramci_ceska'!M49+'VY zahranici'!M49</f>
        <v>15</v>
      </c>
      <c r="AL49" s="29">
        <f>'VY vramci_mc'!N49+'VY mimomc_vramci_prahy'!N49+'VY mimoprahu_vramci_ceska'!N49+'VY zahranici'!N49</f>
        <v>1</v>
      </c>
      <c r="AM49" s="29">
        <f>'VY vramci_mc'!O49+'VY mimomc_vramci_prahy'!O49+'VY mimoprahu_vramci_ceska'!O49+'VY zahranici'!O49</f>
        <v>23</v>
      </c>
      <c r="AN49" s="29">
        <f>'VY vramci_mc'!P49+'VY mimomc_vramci_prahy'!P49+'VY mimoprahu_vramci_ceska'!P49+'VY zahranici'!P49</f>
        <v>1</v>
      </c>
      <c r="AO49" s="29">
        <f>'VY vramci_mc'!Q49+'VY mimomc_vramci_prahy'!Q49+'VY mimoprahu_vramci_ceska'!Q49+'VY zahranici'!Q49</f>
        <v>0</v>
      </c>
      <c r="AP49" s="29">
        <f>'VY vramci_mc'!R49+'VY mimomc_vramci_prahy'!R49+'VY mimoprahu_vramci_ceska'!R49+'VY zahranici'!R49</f>
        <v>0</v>
      </c>
      <c r="AQ49" s="29">
        <f>'VY vramci_mc'!S49+'VY mimomc_vramci_prahy'!S49+'VY mimoprahu_vramci_ceska'!S49+'VY zahranici'!S49</f>
        <v>60</v>
      </c>
      <c r="AR49" s="29">
        <f>'VY vramci_mc'!T49+'VY mimomc_vramci_prahy'!T49+'VY mimoprahu_vramci_ceska'!T49+'VY zahranici'!T49</f>
        <v>23</v>
      </c>
      <c r="AS49" s="29">
        <f>'VY vramci_mc'!U49+'VY mimomc_vramci_prahy'!U49+'VY mimoprahu_vramci_ceska'!U49+'VY zahranici'!U49</f>
        <v>9</v>
      </c>
      <c r="AT49" s="29">
        <f>'VY vramci_mc'!V49+'VY mimomc_vramci_prahy'!V49+'VY mimoprahu_vramci_ceska'!V49+'VY zahranici'!V49</f>
        <v>2</v>
      </c>
      <c r="AU49" s="29">
        <f>'VY vramci_mc'!W49+'VY mimomc_vramci_prahy'!W49+'VY mimoprahu_vramci_ceska'!W49+'VY zahranici'!W49</f>
        <v>2</v>
      </c>
      <c r="AV49" s="29">
        <f>'VY vramci_mc'!X49+'VY mimomc_vramci_prahy'!X49+'VY mimoprahu_vramci_ceska'!X49+'VY zahranici'!X49</f>
        <v>48</v>
      </c>
      <c r="AW49" s="30">
        <f>'VY vramci_mc'!Y49+'VY mimomc_vramci_prahy'!Y49+'VY mimoprahu_vramci_ceska'!Y49+'VY zahranici'!Y49</f>
        <v>48</v>
      </c>
    </row>
    <row r="50" spans="2:49" x14ac:dyDescent="0.35">
      <c r="B50" s="45" t="str">
        <f>'VY vramci_mc'!B50</f>
        <v>Praha-Ďáblice</v>
      </c>
      <c r="C50" s="15">
        <f>'VY vramci_mc'!Z50+'VY mimomc_vramci_prahy'!Z50+'VY mimoprahu_vramci_ceska'!Z50+'VY zahranici'!Z50</f>
        <v>908</v>
      </c>
      <c r="D50" s="15">
        <f>F50+M50+O50</f>
        <v>94</v>
      </c>
      <c r="E50" s="21">
        <f>D50/C50</f>
        <v>0.10352422907488987</v>
      </c>
      <c r="F50" s="20">
        <f>AI50</f>
        <v>89</v>
      </c>
      <c r="G50" s="21">
        <f>F50/C50</f>
        <v>9.8017621145374448E-2</v>
      </c>
      <c r="H50" s="21">
        <f>'VY vramci_mc'!K50/F50</f>
        <v>0.8314606741573034</v>
      </c>
      <c r="I50" s="21">
        <f>'VY mimomc_vramci_prahy'!K50/F50</f>
        <v>0.11235955056179775</v>
      </c>
      <c r="J50" s="71">
        <f>M50+O50</f>
        <v>5</v>
      </c>
      <c r="K50" s="21">
        <f>('VY vramci_mc'!I50+'VY vramci_mc'!N50+'VY vramci_mc'!R50+'VY vramci_mc'!U50+'VY vramci_mc'!W50)/J50</f>
        <v>0.2</v>
      </c>
      <c r="L50" s="21">
        <f>('VY mimomc_vramci_prahy'!I50+'VY mimomc_vramci_prahy'!N50+'VY mimomc_vramci_prahy'!R50+'VY mimomc_vramci_prahy'!U50+'VY mimomc_vramci_prahy'!W50)/J50</f>
        <v>0.8</v>
      </c>
      <c r="M50" s="20">
        <f>AG50</f>
        <v>3</v>
      </c>
      <c r="N50" s="21">
        <f>M50/C50</f>
        <v>3.3039647577092512E-3</v>
      </c>
      <c r="O50" s="20">
        <f>AL50+AS50+AP50+AU50</f>
        <v>2</v>
      </c>
      <c r="P50" s="21">
        <f>O50/C50</f>
        <v>2.2026431718061676E-3</v>
      </c>
      <c r="Q50" s="15">
        <f>AA50+AB50+AC50+AJ50+AK50+AM50+AT50</f>
        <v>444</v>
      </c>
      <c r="R50" s="21">
        <f>Q50/C50</f>
        <v>0.48898678414096919</v>
      </c>
      <c r="S50" s="15">
        <f>AN50+AO50+AQ50+AR50</f>
        <v>49</v>
      </c>
      <c r="T50" s="21">
        <f>S50/C50</f>
        <v>5.3964757709251104E-2</v>
      </c>
      <c r="U50" s="15">
        <f>AD50+AE50</f>
        <v>277</v>
      </c>
      <c r="V50" s="24">
        <f>U50/C50</f>
        <v>0.30506607929515417</v>
      </c>
      <c r="W50" s="15">
        <f>AF50</f>
        <v>2</v>
      </c>
      <c r="X50" s="21">
        <f>W50/C50</f>
        <v>2.2026431718061676E-3</v>
      </c>
      <c r="Y50" s="15">
        <f>AH50+AV50+AW50</f>
        <v>42</v>
      </c>
      <c r="Z50" s="46">
        <f>Y50/C50</f>
        <v>4.6255506607929514E-2</v>
      </c>
      <c r="AA50" s="29">
        <f>'VY vramci_mc'!C50+'VY mimomc_vramci_prahy'!C50+'VY mimoprahu_vramci_ceska'!C50+'VY zahranici'!C50</f>
        <v>22</v>
      </c>
      <c r="AB50" s="29">
        <f>'VY vramci_mc'!D50+'VY mimomc_vramci_prahy'!D50+'VY mimoprahu_vramci_ceska'!D50+'VY zahranici'!D50</f>
        <v>1</v>
      </c>
      <c r="AC50" s="29">
        <f>'VY vramci_mc'!E50+'VY mimomc_vramci_prahy'!E50+'VY mimoprahu_vramci_ceska'!E50+'VY zahranici'!E50</f>
        <v>407</v>
      </c>
      <c r="AD50" s="29">
        <f>'VY vramci_mc'!F50+'VY mimomc_vramci_prahy'!F50+'VY mimoprahu_vramci_ceska'!F50+'VY zahranici'!F50</f>
        <v>240</v>
      </c>
      <c r="AE50" s="29">
        <f>'VY vramci_mc'!G50+'VY mimomc_vramci_prahy'!G50+'VY mimoprahu_vramci_ceska'!G50+'VY zahranici'!G50</f>
        <v>37</v>
      </c>
      <c r="AF50" s="29">
        <f>'VY vramci_mc'!H50+'VY mimomc_vramci_prahy'!H50+'VY mimoprahu_vramci_ceska'!H50+'VY zahranici'!H50</f>
        <v>2</v>
      </c>
      <c r="AG50" s="29">
        <f>'VY vramci_mc'!I50+'VY mimomc_vramci_prahy'!I50+'VY mimoprahu_vramci_ceska'!I50+'VY zahranici'!I50</f>
        <v>3</v>
      </c>
      <c r="AH50" s="29">
        <f>'VY vramci_mc'!J50+'VY mimomc_vramci_prahy'!J50+'VY mimoprahu_vramci_ceska'!J50+'VY zahranici'!J50</f>
        <v>1</v>
      </c>
      <c r="AI50" s="29">
        <f>'VY vramci_mc'!K50+'VY mimomc_vramci_prahy'!K50+'VY mimoprahu_vramci_ceska'!K50+'VY zahranici'!K50</f>
        <v>89</v>
      </c>
      <c r="AJ50" s="29">
        <f>'VY vramci_mc'!L50+'VY mimomc_vramci_prahy'!L50+'VY mimoprahu_vramci_ceska'!L50+'VY zahranici'!L50</f>
        <v>0</v>
      </c>
      <c r="AK50" s="29">
        <f>'VY vramci_mc'!M50+'VY mimomc_vramci_prahy'!M50+'VY mimoprahu_vramci_ceska'!M50+'VY zahranici'!M50</f>
        <v>10</v>
      </c>
      <c r="AL50" s="29">
        <f>'VY vramci_mc'!N50+'VY mimomc_vramci_prahy'!N50+'VY mimoprahu_vramci_ceska'!N50+'VY zahranici'!N50</f>
        <v>1</v>
      </c>
      <c r="AM50" s="29">
        <f>'VY vramci_mc'!O50+'VY mimomc_vramci_prahy'!O50+'VY mimoprahu_vramci_ceska'!O50+'VY zahranici'!O50</f>
        <v>4</v>
      </c>
      <c r="AN50" s="29">
        <f>'VY vramci_mc'!P50+'VY mimomc_vramci_prahy'!P50+'VY mimoprahu_vramci_ceska'!P50+'VY zahranici'!P50</f>
        <v>0</v>
      </c>
      <c r="AO50" s="29">
        <f>'VY vramci_mc'!Q50+'VY mimomc_vramci_prahy'!Q50+'VY mimoprahu_vramci_ceska'!Q50+'VY zahranici'!Q50</f>
        <v>0</v>
      </c>
      <c r="AP50" s="29">
        <f>'VY vramci_mc'!R50+'VY mimomc_vramci_prahy'!R50+'VY mimoprahu_vramci_ceska'!R50+'VY zahranici'!R50</f>
        <v>0</v>
      </c>
      <c r="AQ50" s="29">
        <f>'VY vramci_mc'!S50+'VY mimomc_vramci_prahy'!S50+'VY mimoprahu_vramci_ceska'!S50+'VY zahranici'!S50</f>
        <v>40</v>
      </c>
      <c r="AR50" s="29">
        <f>'VY vramci_mc'!T50+'VY mimomc_vramci_prahy'!T50+'VY mimoprahu_vramci_ceska'!T50+'VY zahranici'!T50</f>
        <v>9</v>
      </c>
      <c r="AS50" s="29">
        <f>'VY vramci_mc'!U50+'VY mimomc_vramci_prahy'!U50+'VY mimoprahu_vramci_ceska'!U50+'VY zahranici'!U50</f>
        <v>1</v>
      </c>
      <c r="AT50" s="29">
        <f>'VY vramci_mc'!V50+'VY mimomc_vramci_prahy'!V50+'VY mimoprahu_vramci_ceska'!V50+'VY zahranici'!V50</f>
        <v>0</v>
      </c>
      <c r="AU50" s="29">
        <f>'VY vramci_mc'!W50+'VY mimomc_vramci_prahy'!W50+'VY mimoprahu_vramci_ceska'!W50+'VY zahranici'!W50</f>
        <v>0</v>
      </c>
      <c r="AV50" s="29">
        <f>'VY vramci_mc'!X50+'VY mimomc_vramci_prahy'!X50+'VY mimoprahu_vramci_ceska'!X50+'VY zahranici'!X50</f>
        <v>28</v>
      </c>
      <c r="AW50" s="30">
        <f>'VY vramci_mc'!Y50+'VY mimomc_vramci_prahy'!Y50+'VY mimoprahu_vramci_ceska'!Y50+'VY zahranici'!Y50</f>
        <v>13</v>
      </c>
    </row>
    <row r="51" spans="2:49" x14ac:dyDescent="0.35">
      <c r="B51" s="45" t="str">
        <f>'VY vramci_mc'!B51</f>
        <v>Praha-Dolní Chabry</v>
      </c>
      <c r="C51" s="15">
        <f>'VY vramci_mc'!Z51+'VY mimomc_vramci_prahy'!Z51+'VY mimoprahu_vramci_ceska'!Z51+'VY zahranici'!Z51</f>
        <v>1195</v>
      </c>
      <c r="D51" s="15">
        <f>F51+M51+O51</f>
        <v>89</v>
      </c>
      <c r="E51" s="21">
        <f>D51/C51</f>
        <v>7.4476987447698748E-2</v>
      </c>
      <c r="F51" s="20">
        <f>AI51</f>
        <v>77</v>
      </c>
      <c r="G51" s="21">
        <f>F51/C51</f>
        <v>6.443514644351464E-2</v>
      </c>
      <c r="H51" s="21">
        <f>'VY vramci_mc'!K51/F51</f>
        <v>0.8571428571428571</v>
      </c>
      <c r="I51" s="21">
        <f>'VY mimomc_vramci_prahy'!K51/F51</f>
        <v>0.12987012987012986</v>
      </c>
      <c r="J51" s="71">
        <f>M51+O51</f>
        <v>12</v>
      </c>
      <c r="K51" s="21">
        <f>('VY vramci_mc'!I51+'VY vramci_mc'!N51+'VY vramci_mc'!R51+'VY vramci_mc'!U51+'VY vramci_mc'!W51)/J51</f>
        <v>0.16666666666666666</v>
      </c>
      <c r="L51" s="21">
        <f>('VY mimomc_vramci_prahy'!I51+'VY mimomc_vramci_prahy'!N51+'VY mimomc_vramci_prahy'!R51+'VY mimomc_vramci_prahy'!U51+'VY mimomc_vramci_prahy'!W51)/J51</f>
        <v>0.66666666666666663</v>
      </c>
      <c r="M51" s="20">
        <f>AG51</f>
        <v>6</v>
      </c>
      <c r="N51" s="21">
        <f>M51/C51</f>
        <v>5.0209205020920501E-3</v>
      </c>
      <c r="O51" s="20">
        <f>AL51+AS51+AP51+AU51</f>
        <v>6</v>
      </c>
      <c r="P51" s="21">
        <f>O51/C51</f>
        <v>5.0209205020920501E-3</v>
      </c>
      <c r="Q51" s="15">
        <f>AA51+AB51+AC51+AJ51+AK51+AM51+AT51</f>
        <v>634</v>
      </c>
      <c r="R51" s="21">
        <f>Q51/C51</f>
        <v>0.53054393305439329</v>
      </c>
      <c r="S51" s="15">
        <f>AN51+AO51+AQ51+AR51</f>
        <v>57</v>
      </c>
      <c r="T51" s="21">
        <f>S51/C51</f>
        <v>4.7698744769874478E-2</v>
      </c>
      <c r="U51" s="15">
        <f>AD51+AE51</f>
        <v>355</v>
      </c>
      <c r="V51" s="24">
        <f>U51/C51</f>
        <v>0.29707112970711297</v>
      </c>
      <c r="W51" s="15">
        <f>AF51</f>
        <v>2</v>
      </c>
      <c r="X51" s="21">
        <f>W51/C51</f>
        <v>1.6736401673640166E-3</v>
      </c>
      <c r="Y51" s="15">
        <f>AH51+AV51+AW51</f>
        <v>58</v>
      </c>
      <c r="Z51" s="46">
        <f>Y51/C51</f>
        <v>4.8535564853556486E-2</v>
      </c>
      <c r="AA51" s="29">
        <f>'VY vramci_mc'!C51+'VY mimomc_vramci_prahy'!C51+'VY mimoprahu_vramci_ceska'!C51+'VY zahranici'!C51</f>
        <v>38</v>
      </c>
      <c r="AB51" s="29">
        <f>'VY vramci_mc'!D51+'VY mimomc_vramci_prahy'!D51+'VY mimoprahu_vramci_ceska'!D51+'VY zahranici'!D51</f>
        <v>4</v>
      </c>
      <c r="AC51" s="29">
        <f>'VY vramci_mc'!E51+'VY mimomc_vramci_prahy'!E51+'VY mimoprahu_vramci_ceska'!E51+'VY zahranici'!E51</f>
        <v>575</v>
      </c>
      <c r="AD51" s="29">
        <f>'VY vramci_mc'!F51+'VY mimomc_vramci_prahy'!F51+'VY mimoprahu_vramci_ceska'!F51+'VY zahranici'!F51</f>
        <v>314</v>
      </c>
      <c r="AE51" s="29">
        <f>'VY vramci_mc'!G51+'VY mimomc_vramci_prahy'!G51+'VY mimoprahu_vramci_ceska'!G51+'VY zahranici'!G51</f>
        <v>41</v>
      </c>
      <c r="AF51" s="29">
        <f>'VY vramci_mc'!H51+'VY mimomc_vramci_prahy'!H51+'VY mimoprahu_vramci_ceska'!H51+'VY zahranici'!H51</f>
        <v>2</v>
      </c>
      <c r="AG51" s="29">
        <f>'VY vramci_mc'!I51+'VY mimomc_vramci_prahy'!I51+'VY mimoprahu_vramci_ceska'!I51+'VY zahranici'!I51</f>
        <v>6</v>
      </c>
      <c r="AH51" s="29">
        <f>'VY vramci_mc'!J51+'VY mimomc_vramci_prahy'!J51+'VY mimoprahu_vramci_ceska'!J51+'VY zahranici'!J51</f>
        <v>3</v>
      </c>
      <c r="AI51" s="29">
        <f>'VY vramci_mc'!K51+'VY mimomc_vramci_prahy'!K51+'VY mimoprahu_vramci_ceska'!K51+'VY zahranici'!K51</f>
        <v>77</v>
      </c>
      <c r="AJ51" s="29">
        <f>'VY vramci_mc'!L51+'VY mimomc_vramci_prahy'!L51+'VY mimoprahu_vramci_ceska'!L51+'VY zahranici'!L51</f>
        <v>0</v>
      </c>
      <c r="AK51" s="29">
        <f>'VY vramci_mc'!M51+'VY mimomc_vramci_prahy'!M51+'VY mimoprahu_vramci_ceska'!M51+'VY zahranici'!M51</f>
        <v>13</v>
      </c>
      <c r="AL51" s="29">
        <f>'VY vramci_mc'!N51+'VY mimomc_vramci_prahy'!N51+'VY mimoprahu_vramci_ceska'!N51+'VY zahranici'!N51</f>
        <v>1</v>
      </c>
      <c r="AM51" s="29">
        <f>'VY vramci_mc'!O51+'VY mimomc_vramci_prahy'!O51+'VY mimoprahu_vramci_ceska'!O51+'VY zahranici'!O51</f>
        <v>4</v>
      </c>
      <c r="AN51" s="29">
        <f>'VY vramci_mc'!P51+'VY mimomc_vramci_prahy'!P51+'VY mimoprahu_vramci_ceska'!P51+'VY zahranici'!P51</f>
        <v>0</v>
      </c>
      <c r="AO51" s="29">
        <f>'VY vramci_mc'!Q51+'VY mimomc_vramci_prahy'!Q51+'VY mimoprahu_vramci_ceska'!Q51+'VY zahranici'!Q51</f>
        <v>0</v>
      </c>
      <c r="AP51" s="29">
        <f>'VY vramci_mc'!R51+'VY mimomc_vramci_prahy'!R51+'VY mimoprahu_vramci_ceska'!R51+'VY zahranici'!R51</f>
        <v>0</v>
      </c>
      <c r="AQ51" s="29">
        <f>'VY vramci_mc'!S51+'VY mimomc_vramci_prahy'!S51+'VY mimoprahu_vramci_ceska'!S51+'VY zahranici'!S51</f>
        <v>39</v>
      </c>
      <c r="AR51" s="29">
        <f>'VY vramci_mc'!T51+'VY mimomc_vramci_prahy'!T51+'VY mimoprahu_vramci_ceska'!T51+'VY zahranici'!T51</f>
        <v>18</v>
      </c>
      <c r="AS51" s="29">
        <f>'VY vramci_mc'!U51+'VY mimomc_vramci_prahy'!U51+'VY mimoprahu_vramci_ceska'!U51+'VY zahranici'!U51</f>
        <v>5</v>
      </c>
      <c r="AT51" s="29">
        <f>'VY vramci_mc'!V51+'VY mimomc_vramci_prahy'!V51+'VY mimoprahu_vramci_ceska'!V51+'VY zahranici'!V51</f>
        <v>0</v>
      </c>
      <c r="AU51" s="29">
        <f>'VY vramci_mc'!W51+'VY mimomc_vramci_prahy'!W51+'VY mimoprahu_vramci_ceska'!W51+'VY zahranici'!W51</f>
        <v>0</v>
      </c>
      <c r="AV51" s="29">
        <f>'VY vramci_mc'!X51+'VY mimomc_vramci_prahy'!X51+'VY mimoprahu_vramci_ceska'!X51+'VY zahranici'!X51</f>
        <v>41</v>
      </c>
      <c r="AW51" s="30">
        <f>'VY vramci_mc'!Y51+'VY mimomc_vramci_prahy'!Y51+'VY mimoprahu_vramci_ceska'!Y51+'VY zahranici'!Y51</f>
        <v>14</v>
      </c>
    </row>
    <row r="52" spans="2:49" x14ac:dyDescent="0.35">
      <c r="B52" s="45" t="str">
        <f>'VY vramci_mc'!B52</f>
        <v>Praha-Čakovice</v>
      </c>
      <c r="C52" s="15">
        <f>'VY vramci_mc'!Z52+'VY mimomc_vramci_prahy'!Z52+'VY mimoprahu_vramci_ceska'!Z52+'VY zahranici'!Z52</f>
        <v>2849</v>
      </c>
      <c r="D52" s="15">
        <f>F52+M52+O52</f>
        <v>210</v>
      </c>
      <c r="E52" s="21">
        <f>D52/C52</f>
        <v>7.3710073710073709E-2</v>
      </c>
      <c r="F52" s="20">
        <f>AI52</f>
        <v>186</v>
      </c>
      <c r="G52" s="21">
        <f>F52/C52</f>
        <v>6.5286065286065287E-2</v>
      </c>
      <c r="H52" s="21">
        <f>'VY vramci_mc'!K52/F52</f>
        <v>0.4838709677419355</v>
      </c>
      <c r="I52" s="21">
        <f>'VY mimomc_vramci_prahy'!K52/F52</f>
        <v>0.44623655913978494</v>
      </c>
      <c r="J52" s="71">
        <f>M52+O52</f>
        <v>24</v>
      </c>
      <c r="K52" s="21">
        <f>('VY vramci_mc'!I52+'VY vramci_mc'!N52+'VY vramci_mc'!R52+'VY vramci_mc'!U52+'VY vramci_mc'!W52)/J52</f>
        <v>0.29166666666666669</v>
      </c>
      <c r="L52" s="21">
        <f>('VY mimomc_vramci_prahy'!I52+'VY mimomc_vramci_prahy'!N52+'VY mimomc_vramci_prahy'!R52+'VY mimomc_vramci_prahy'!U52+'VY mimomc_vramci_prahy'!W52)/J52</f>
        <v>0.625</v>
      </c>
      <c r="M52" s="20">
        <f>AG52</f>
        <v>12</v>
      </c>
      <c r="N52" s="21">
        <f>M52/C52</f>
        <v>4.212004212004212E-3</v>
      </c>
      <c r="O52" s="20">
        <f>AL52+AS52+AP52+AU52</f>
        <v>12</v>
      </c>
      <c r="P52" s="21">
        <f>O52/C52</f>
        <v>4.212004212004212E-3</v>
      </c>
      <c r="Q52" s="15">
        <f>AA52+AB52+AC52+AJ52+AK52+AM52+AT52</f>
        <v>1532</v>
      </c>
      <c r="R52" s="21">
        <f>Q52/C52</f>
        <v>0.53773253773253771</v>
      </c>
      <c r="S52" s="15">
        <f>AN52+AO52+AQ52+AR52</f>
        <v>175</v>
      </c>
      <c r="T52" s="21">
        <f>S52/C52</f>
        <v>6.1425061425061427E-2</v>
      </c>
      <c r="U52" s="15">
        <f>AD52+AE52</f>
        <v>809</v>
      </c>
      <c r="V52" s="24">
        <f>U52/C52</f>
        <v>0.28395928395928394</v>
      </c>
      <c r="W52" s="15">
        <f>AF52</f>
        <v>3</v>
      </c>
      <c r="X52" s="21">
        <f>W52/C52</f>
        <v>1.053001053001053E-3</v>
      </c>
      <c r="Y52" s="15">
        <f>AH52+AV52+AW52</f>
        <v>120</v>
      </c>
      <c r="Z52" s="46">
        <f>Y52/C52</f>
        <v>4.2120042120042119E-2</v>
      </c>
      <c r="AA52" s="29">
        <f>'VY vramci_mc'!C52+'VY mimomc_vramci_prahy'!C52+'VY mimoprahu_vramci_ceska'!C52+'VY zahranici'!C52</f>
        <v>81</v>
      </c>
      <c r="AB52" s="29">
        <f>'VY vramci_mc'!D52+'VY mimomc_vramci_prahy'!D52+'VY mimoprahu_vramci_ceska'!D52+'VY zahranici'!D52</f>
        <v>12</v>
      </c>
      <c r="AC52" s="29">
        <f>'VY vramci_mc'!E52+'VY mimomc_vramci_prahy'!E52+'VY mimoprahu_vramci_ceska'!E52+'VY zahranici'!E52</f>
        <v>1390</v>
      </c>
      <c r="AD52" s="29">
        <f>'VY vramci_mc'!F52+'VY mimomc_vramci_prahy'!F52+'VY mimoprahu_vramci_ceska'!F52+'VY zahranici'!F52</f>
        <v>694</v>
      </c>
      <c r="AE52" s="29">
        <f>'VY vramci_mc'!G52+'VY mimomc_vramci_prahy'!G52+'VY mimoprahu_vramci_ceska'!G52+'VY zahranici'!G52</f>
        <v>115</v>
      </c>
      <c r="AF52" s="29">
        <f>'VY vramci_mc'!H52+'VY mimomc_vramci_prahy'!H52+'VY mimoprahu_vramci_ceska'!H52+'VY zahranici'!H52</f>
        <v>3</v>
      </c>
      <c r="AG52" s="29">
        <f>'VY vramci_mc'!I52+'VY mimomc_vramci_prahy'!I52+'VY mimoprahu_vramci_ceska'!I52+'VY zahranici'!I52</f>
        <v>12</v>
      </c>
      <c r="AH52" s="29">
        <f>'VY vramci_mc'!J52+'VY mimomc_vramci_prahy'!J52+'VY mimoprahu_vramci_ceska'!J52+'VY zahranici'!J52</f>
        <v>3</v>
      </c>
      <c r="AI52" s="29">
        <f>'VY vramci_mc'!K52+'VY mimomc_vramci_prahy'!K52+'VY mimoprahu_vramci_ceska'!K52+'VY zahranici'!K52</f>
        <v>186</v>
      </c>
      <c r="AJ52" s="29">
        <f>'VY vramci_mc'!L52+'VY mimomc_vramci_prahy'!L52+'VY mimoprahu_vramci_ceska'!L52+'VY zahranici'!L52</f>
        <v>0</v>
      </c>
      <c r="AK52" s="29">
        <f>'VY vramci_mc'!M52+'VY mimomc_vramci_prahy'!M52+'VY mimoprahu_vramci_ceska'!M52+'VY zahranici'!M52</f>
        <v>23</v>
      </c>
      <c r="AL52" s="29">
        <f>'VY vramci_mc'!N52+'VY mimomc_vramci_prahy'!N52+'VY mimoprahu_vramci_ceska'!N52+'VY zahranici'!N52</f>
        <v>0</v>
      </c>
      <c r="AM52" s="29">
        <f>'VY vramci_mc'!O52+'VY mimomc_vramci_prahy'!O52+'VY mimoprahu_vramci_ceska'!O52+'VY zahranici'!O52</f>
        <v>23</v>
      </c>
      <c r="AN52" s="29">
        <f>'VY vramci_mc'!P52+'VY mimomc_vramci_prahy'!P52+'VY mimoprahu_vramci_ceska'!P52+'VY zahranici'!P52</f>
        <v>0</v>
      </c>
      <c r="AO52" s="29">
        <f>'VY vramci_mc'!Q52+'VY mimomc_vramci_prahy'!Q52+'VY mimoprahu_vramci_ceska'!Q52+'VY zahranici'!Q52</f>
        <v>0</v>
      </c>
      <c r="AP52" s="29">
        <f>'VY vramci_mc'!R52+'VY mimomc_vramci_prahy'!R52+'VY mimoprahu_vramci_ceska'!R52+'VY zahranici'!R52</f>
        <v>0</v>
      </c>
      <c r="AQ52" s="29">
        <f>'VY vramci_mc'!S52+'VY mimomc_vramci_prahy'!S52+'VY mimoprahu_vramci_ceska'!S52+'VY zahranici'!S52</f>
        <v>125</v>
      </c>
      <c r="AR52" s="29">
        <f>'VY vramci_mc'!T52+'VY mimomc_vramci_prahy'!T52+'VY mimoprahu_vramci_ceska'!T52+'VY zahranici'!T52</f>
        <v>50</v>
      </c>
      <c r="AS52" s="29">
        <f>'VY vramci_mc'!U52+'VY mimomc_vramci_prahy'!U52+'VY mimoprahu_vramci_ceska'!U52+'VY zahranici'!U52</f>
        <v>7</v>
      </c>
      <c r="AT52" s="29">
        <f>'VY vramci_mc'!V52+'VY mimomc_vramci_prahy'!V52+'VY mimoprahu_vramci_ceska'!V52+'VY zahranici'!V52</f>
        <v>3</v>
      </c>
      <c r="AU52" s="29">
        <f>'VY vramci_mc'!W52+'VY mimomc_vramci_prahy'!W52+'VY mimoprahu_vramci_ceska'!W52+'VY zahranici'!W52</f>
        <v>5</v>
      </c>
      <c r="AV52" s="29">
        <f>'VY vramci_mc'!X52+'VY mimomc_vramci_prahy'!X52+'VY mimoprahu_vramci_ceska'!X52+'VY zahranici'!X52</f>
        <v>86</v>
      </c>
      <c r="AW52" s="30">
        <f>'VY vramci_mc'!Y52+'VY mimomc_vramci_prahy'!Y52+'VY mimoprahu_vramci_ceska'!Y52+'VY zahranici'!Y52</f>
        <v>31</v>
      </c>
    </row>
    <row r="53" spans="2:49" x14ac:dyDescent="0.35">
      <c r="B53" s="45" t="str">
        <f>'VY vramci_mc'!B53</f>
        <v>Praha-Troja</v>
      </c>
      <c r="C53" s="15">
        <f>'VY vramci_mc'!Z53+'VY mimomc_vramci_prahy'!Z53+'VY mimoprahu_vramci_ceska'!Z53+'VY zahranici'!Z53</f>
        <v>336</v>
      </c>
      <c r="D53" s="15">
        <f>F53+M53+O53</f>
        <v>34</v>
      </c>
      <c r="E53" s="21">
        <f>D53/C53</f>
        <v>0.10119047619047619</v>
      </c>
      <c r="F53" s="20">
        <f>AI53</f>
        <v>29</v>
      </c>
      <c r="G53" s="21">
        <f>F53/C53</f>
        <v>8.6309523809523808E-2</v>
      </c>
      <c r="H53" s="21">
        <f>'VY vramci_mc'!K53/F53</f>
        <v>0.41379310344827586</v>
      </c>
      <c r="I53" s="21">
        <f>'VY mimomc_vramci_prahy'!K53/F53</f>
        <v>0.58620689655172409</v>
      </c>
      <c r="J53" s="71">
        <f>M53+O53</f>
        <v>5</v>
      </c>
      <c r="K53" s="21">
        <f>('VY vramci_mc'!I53+'VY vramci_mc'!N53+'VY vramci_mc'!R53+'VY vramci_mc'!U53+'VY vramci_mc'!W53)/J53</f>
        <v>0</v>
      </c>
      <c r="L53" s="21">
        <f>('VY mimomc_vramci_prahy'!I53+'VY mimomc_vramci_prahy'!N53+'VY mimomc_vramci_prahy'!R53+'VY mimomc_vramci_prahy'!U53+'VY mimomc_vramci_prahy'!W53)/J53</f>
        <v>1</v>
      </c>
      <c r="M53" s="20">
        <f>AG53</f>
        <v>1</v>
      </c>
      <c r="N53" s="21">
        <f>M53/C53</f>
        <v>2.976190476190476E-3</v>
      </c>
      <c r="O53" s="20">
        <f>AL53+AS53+AP53+AU53</f>
        <v>4</v>
      </c>
      <c r="P53" s="21">
        <f>O53/C53</f>
        <v>1.1904761904761904E-2</v>
      </c>
      <c r="Q53" s="15">
        <f>AA53+AB53+AC53+AJ53+AK53+AM53+AT53</f>
        <v>189</v>
      </c>
      <c r="R53" s="21">
        <f>Q53/C53</f>
        <v>0.5625</v>
      </c>
      <c r="S53" s="15">
        <f>AN53+AO53+AQ53+AR53</f>
        <v>15</v>
      </c>
      <c r="T53" s="21">
        <f>S53/C53</f>
        <v>4.4642857142857144E-2</v>
      </c>
      <c r="U53" s="15">
        <f>AD53+AE53</f>
        <v>82</v>
      </c>
      <c r="V53" s="24">
        <f>U53/C53</f>
        <v>0.24404761904761904</v>
      </c>
      <c r="W53" s="15">
        <f>AF53</f>
        <v>0</v>
      </c>
      <c r="X53" s="21">
        <f>W53/C53</f>
        <v>0</v>
      </c>
      <c r="Y53" s="15">
        <f>AH53+AV53+AW53</f>
        <v>16</v>
      </c>
      <c r="Z53" s="46">
        <f>Y53/C53</f>
        <v>4.7619047619047616E-2</v>
      </c>
      <c r="AA53" s="29">
        <f>'VY vramci_mc'!C53+'VY mimomc_vramci_prahy'!C53+'VY mimoprahu_vramci_ceska'!C53+'VY zahranici'!C53</f>
        <v>7</v>
      </c>
      <c r="AB53" s="29">
        <f>'VY vramci_mc'!D53+'VY mimomc_vramci_prahy'!D53+'VY mimoprahu_vramci_ceska'!D53+'VY zahranici'!D53</f>
        <v>1</v>
      </c>
      <c r="AC53" s="29">
        <f>'VY vramci_mc'!E53+'VY mimomc_vramci_prahy'!E53+'VY mimoprahu_vramci_ceska'!E53+'VY zahranici'!E53</f>
        <v>177</v>
      </c>
      <c r="AD53" s="29">
        <f>'VY vramci_mc'!F53+'VY mimomc_vramci_prahy'!F53+'VY mimoprahu_vramci_ceska'!F53+'VY zahranici'!F53</f>
        <v>69</v>
      </c>
      <c r="AE53" s="29">
        <f>'VY vramci_mc'!G53+'VY mimomc_vramci_prahy'!G53+'VY mimoprahu_vramci_ceska'!G53+'VY zahranici'!G53</f>
        <v>13</v>
      </c>
      <c r="AF53" s="29">
        <f>'VY vramci_mc'!H53+'VY mimomc_vramci_prahy'!H53+'VY mimoprahu_vramci_ceska'!H53+'VY zahranici'!H53</f>
        <v>0</v>
      </c>
      <c r="AG53" s="29">
        <f>'VY vramci_mc'!I53+'VY mimomc_vramci_prahy'!I53+'VY mimoprahu_vramci_ceska'!I53+'VY zahranici'!I53</f>
        <v>1</v>
      </c>
      <c r="AH53" s="29">
        <f>'VY vramci_mc'!J53+'VY mimomc_vramci_prahy'!J53+'VY mimoprahu_vramci_ceska'!J53+'VY zahranici'!J53</f>
        <v>1</v>
      </c>
      <c r="AI53" s="29">
        <f>'VY vramci_mc'!K53+'VY mimomc_vramci_prahy'!K53+'VY mimoprahu_vramci_ceska'!K53+'VY zahranici'!K53</f>
        <v>29</v>
      </c>
      <c r="AJ53" s="29">
        <f>'VY vramci_mc'!L53+'VY mimomc_vramci_prahy'!L53+'VY mimoprahu_vramci_ceska'!L53+'VY zahranici'!L53</f>
        <v>0</v>
      </c>
      <c r="AK53" s="29">
        <f>'VY vramci_mc'!M53+'VY mimomc_vramci_prahy'!M53+'VY mimoprahu_vramci_ceska'!M53+'VY zahranici'!M53</f>
        <v>3</v>
      </c>
      <c r="AL53" s="29">
        <f>'VY vramci_mc'!N53+'VY mimomc_vramci_prahy'!N53+'VY mimoprahu_vramci_ceska'!N53+'VY zahranici'!N53</f>
        <v>0</v>
      </c>
      <c r="AM53" s="29">
        <f>'VY vramci_mc'!O53+'VY mimomc_vramci_prahy'!O53+'VY mimoprahu_vramci_ceska'!O53+'VY zahranici'!O53</f>
        <v>1</v>
      </c>
      <c r="AN53" s="29">
        <f>'VY vramci_mc'!P53+'VY mimomc_vramci_prahy'!P53+'VY mimoprahu_vramci_ceska'!P53+'VY zahranici'!P53</f>
        <v>1</v>
      </c>
      <c r="AO53" s="29">
        <f>'VY vramci_mc'!Q53+'VY mimomc_vramci_prahy'!Q53+'VY mimoprahu_vramci_ceska'!Q53+'VY zahranici'!Q53</f>
        <v>0</v>
      </c>
      <c r="AP53" s="29">
        <f>'VY vramci_mc'!R53+'VY mimomc_vramci_prahy'!R53+'VY mimoprahu_vramci_ceska'!R53+'VY zahranici'!R53</f>
        <v>0</v>
      </c>
      <c r="AQ53" s="29">
        <f>'VY vramci_mc'!S53+'VY mimomc_vramci_prahy'!S53+'VY mimoprahu_vramci_ceska'!S53+'VY zahranici'!S53</f>
        <v>10</v>
      </c>
      <c r="AR53" s="29">
        <f>'VY vramci_mc'!T53+'VY mimomc_vramci_prahy'!T53+'VY mimoprahu_vramci_ceska'!T53+'VY zahranici'!T53</f>
        <v>4</v>
      </c>
      <c r="AS53" s="29">
        <f>'VY vramci_mc'!U53+'VY mimomc_vramci_prahy'!U53+'VY mimoprahu_vramci_ceska'!U53+'VY zahranici'!U53</f>
        <v>4</v>
      </c>
      <c r="AT53" s="29">
        <f>'VY vramci_mc'!V53+'VY mimomc_vramci_prahy'!V53+'VY mimoprahu_vramci_ceska'!V53+'VY zahranici'!V53</f>
        <v>0</v>
      </c>
      <c r="AU53" s="29">
        <f>'VY vramci_mc'!W53+'VY mimomc_vramci_prahy'!W53+'VY mimoprahu_vramci_ceska'!W53+'VY zahranici'!W53</f>
        <v>0</v>
      </c>
      <c r="AV53" s="29">
        <f>'VY vramci_mc'!X53+'VY mimomc_vramci_prahy'!X53+'VY mimoprahu_vramci_ceska'!X53+'VY zahranici'!X53</f>
        <v>8</v>
      </c>
      <c r="AW53" s="30">
        <f>'VY vramci_mc'!Y53+'VY mimomc_vramci_prahy'!Y53+'VY mimoprahu_vramci_ceska'!Y53+'VY zahranici'!Y53</f>
        <v>7</v>
      </c>
    </row>
    <row r="54" spans="2:49" x14ac:dyDescent="0.35">
      <c r="B54" s="45" t="str">
        <f>'VY vramci_mc'!B54</f>
        <v>Praha 19</v>
      </c>
      <c r="C54" s="15">
        <f>'VY vramci_mc'!Z54+'VY mimomc_vramci_prahy'!Z54+'VY mimoprahu_vramci_ceska'!Z54+'VY zahranici'!Z54</f>
        <v>2028</v>
      </c>
      <c r="D54" s="15">
        <f>F54+M54+O54</f>
        <v>209</v>
      </c>
      <c r="E54" s="21">
        <f>D54/C54</f>
        <v>0.10305719921104536</v>
      </c>
      <c r="F54" s="20">
        <f>AI54</f>
        <v>174</v>
      </c>
      <c r="G54" s="21">
        <f>F54/C54</f>
        <v>8.5798816568047331E-2</v>
      </c>
      <c r="H54" s="21">
        <f>'VY vramci_mc'!K54/F54</f>
        <v>0.87356321839080464</v>
      </c>
      <c r="I54" s="21">
        <f>'VY mimomc_vramci_prahy'!K54/F54</f>
        <v>8.6206896551724144E-2</v>
      </c>
      <c r="J54" s="71">
        <f>M54+O54</f>
        <v>35</v>
      </c>
      <c r="K54" s="21">
        <f>('VY vramci_mc'!I54+'VY vramci_mc'!N54+'VY vramci_mc'!R54+'VY vramci_mc'!U54+'VY vramci_mc'!W54)/J54</f>
        <v>0.34285714285714286</v>
      </c>
      <c r="L54" s="21">
        <f>('VY mimomc_vramci_prahy'!I54+'VY mimomc_vramci_prahy'!N54+'VY mimomc_vramci_prahy'!R54+'VY mimomc_vramci_prahy'!U54+'VY mimomc_vramci_prahy'!W54)/J54</f>
        <v>0.62857142857142856</v>
      </c>
      <c r="M54" s="20">
        <f>AG54</f>
        <v>20</v>
      </c>
      <c r="N54" s="21">
        <f>M54/C54</f>
        <v>9.8619329388560158E-3</v>
      </c>
      <c r="O54" s="20">
        <f>AL54+AS54+AP54+AU54</f>
        <v>15</v>
      </c>
      <c r="P54" s="21">
        <f>O54/C54</f>
        <v>7.3964497041420114E-3</v>
      </c>
      <c r="Q54" s="15">
        <f>AA54+AB54+AC54+AJ54+AK54+AM54+AT54</f>
        <v>1046</v>
      </c>
      <c r="R54" s="21">
        <f>Q54/C54</f>
        <v>0.51577909270216959</v>
      </c>
      <c r="S54" s="15">
        <f>AN54+AO54+AQ54+AR54</f>
        <v>101</v>
      </c>
      <c r="T54" s="21">
        <f>S54/C54</f>
        <v>4.9802761341222877E-2</v>
      </c>
      <c r="U54" s="15">
        <f>AD54+AE54</f>
        <v>588</v>
      </c>
      <c r="V54" s="24">
        <f>U54/C54</f>
        <v>0.28994082840236685</v>
      </c>
      <c r="W54" s="15">
        <f>AF54</f>
        <v>2</v>
      </c>
      <c r="X54" s="21">
        <f>W54/C54</f>
        <v>9.8619329388560163E-4</v>
      </c>
      <c r="Y54" s="15">
        <f>AH54+AV54+AW54</f>
        <v>82</v>
      </c>
      <c r="Z54" s="46">
        <f>Y54/C54</f>
        <v>4.0433925049309663E-2</v>
      </c>
      <c r="AA54" s="29">
        <f>'VY vramci_mc'!C54+'VY mimomc_vramci_prahy'!C54+'VY mimoprahu_vramci_ceska'!C54+'VY zahranici'!C54</f>
        <v>69</v>
      </c>
      <c r="AB54" s="29">
        <f>'VY vramci_mc'!D54+'VY mimomc_vramci_prahy'!D54+'VY mimoprahu_vramci_ceska'!D54+'VY zahranici'!D54</f>
        <v>10</v>
      </c>
      <c r="AC54" s="29">
        <f>'VY vramci_mc'!E54+'VY mimomc_vramci_prahy'!E54+'VY mimoprahu_vramci_ceska'!E54+'VY zahranici'!E54</f>
        <v>930</v>
      </c>
      <c r="AD54" s="29">
        <f>'VY vramci_mc'!F54+'VY mimomc_vramci_prahy'!F54+'VY mimoprahu_vramci_ceska'!F54+'VY zahranici'!F54</f>
        <v>523</v>
      </c>
      <c r="AE54" s="29">
        <f>'VY vramci_mc'!G54+'VY mimomc_vramci_prahy'!G54+'VY mimoprahu_vramci_ceska'!G54+'VY zahranici'!G54</f>
        <v>65</v>
      </c>
      <c r="AF54" s="29">
        <f>'VY vramci_mc'!H54+'VY mimomc_vramci_prahy'!H54+'VY mimoprahu_vramci_ceska'!H54+'VY zahranici'!H54</f>
        <v>2</v>
      </c>
      <c r="AG54" s="29">
        <f>'VY vramci_mc'!I54+'VY mimomc_vramci_prahy'!I54+'VY mimoprahu_vramci_ceska'!I54+'VY zahranici'!I54</f>
        <v>20</v>
      </c>
      <c r="AH54" s="29">
        <f>'VY vramci_mc'!J54+'VY mimomc_vramci_prahy'!J54+'VY mimoprahu_vramci_ceska'!J54+'VY zahranici'!J54</f>
        <v>4</v>
      </c>
      <c r="AI54" s="29">
        <f>'VY vramci_mc'!K54+'VY mimomc_vramci_prahy'!K54+'VY mimoprahu_vramci_ceska'!K54+'VY zahranici'!K54</f>
        <v>174</v>
      </c>
      <c r="AJ54" s="29">
        <f>'VY vramci_mc'!L54+'VY mimomc_vramci_prahy'!L54+'VY mimoprahu_vramci_ceska'!L54+'VY zahranici'!L54</f>
        <v>0</v>
      </c>
      <c r="AK54" s="29">
        <f>'VY vramci_mc'!M54+'VY mimomc_vramci_prahy'!M54+'VY mimoprahu_vramci_ceska'!M54+'VY zahranici'!M54</f>
        <v>18</v>
      </c>
      <c r="AL54" s="29">
        <f>'VY vramci_mc'!N54+'VY mimomc_vramci_prahy'!N54+'VY mimoprahu_vramci_ceska'!N54+'VY zahranici'!N54</f>
        <v>3</v>
      </c>
      <c r="AM54" s="29">
        <f>'VY vramci_mc'!O54+'VY mimomc_vramci_prahy'!O54+'VY mimoprahu_vramci_ceska'!O54+'VY zahranici'!O54</f>
        <v>17</v>
      </c>
      <c r="AN54" s="29">
        <f>'VY vramci_mc'!P54+'VY mimomc_vramci_prahy'!P54+'VY mimoprahu_vramci_ceska'!P54+'VY zahranici'!P54</f>
        <v>3</v>
      </c>
      <c r="AO54" s="29">
        <f>'VY vramci_mc'!Q54+'VY mimomc_vramci_prahy'!Q54+'VY mimoprahu_vramci_ceska'!Q54+'VY zahranici'!Q54</f>
        <v>0</v>
      </c>
      <c r="AP54" s="29">
        <f>'VY vramci_mc'!R54+'VY mimomc_vramci_prahy'!R54+'VY mimoprahu_vramci_ceska'!R54+'VY zahranici'!R54</f>
        <v>0</v>
      </c>
      <c r="AQ54" s="29">
        <f>'VY vramci_mc'!S54+'VY mimomc_vramci_prahy'!S54+'VY mimoprahu_vramci_ceska'!S54+'VY zahranici'!S54</f>
        <v>72</v>
      </c>
      <c r="AR54" s="29">
        <f>'VY vramci_mc'!T54+'VY mimomc_vramci_prahy'!T54+'VY mimoprahu_vramci_ceska'!T54+'VY zahranici'!T54</f>
        <v>26</v>
      </c>
      <c r="AS54" s="29">
        <f>'VY vramci_mc'!U54+'VY mimomc_vramci_prahy'!U54+'VY mimoprahu_vramci_ceska'!U54+'VY zahranici'!U54</f>
        <v>11</v>
      </c>
      <c r="AT54" s="29">
        <f>'VY vramci_mc'!V54+'VY mimomc_vramci_prahy'!V54+'VY mimoprahu_vramci_ceska'!V54+'VY zahranici'!V54</f>
        <v>2</v>
      </c>
      <c r="AU54" s="29">
        <f>'VY vramci_mc'!W54+'VY mimomc_vramci_prahy'!W54+'VY mimoprahu_vramci_ceska'!W54+'VY zahranici'!W54</f>
        <v>1</v>
      </c>
      <c r="AV54" s="29">
        <f>'VY vramci_mc'!X54+'VY mimomc_vramci_prahy'!X54+'VY mimoprahu_vramci_ceska'!X54+'VY zahranici'!X54</f>
        <v>46</v>
      </c>
      <c r="AW54" s="30">
        <f>'VY vramci_mc'!Y54+'VY mimomc_vramci_prahy'!Y54+'VY mimoprahu_vramci_ceska'!Y54+'VY zahranici'!Y54</f>
        <v>32</v>
      </c>
    </row>
    <row r="55" spans="2:49" x14ac:dyDescent="0.35">
      <c r="B55" s="45" t="str">
        <f>'VY vramci_mc'!B55</f>
        <v>Praha 14</v>
      </c>
      <c r="C55" s="15">
        <f>'VY vramci_mc'!Z55+'VY mimomc_vramci_prahy'!Z55+'VY mimoprahu_vramci_ceska'!Z55+'VY zahranici'!Z55</f>
        <v>16992</v>
      </c>
      <c r="D55" s="15">
        <f>F55+M55+O55</f>
        <v>1550</v>
      </c>
      <c r="E55" s="21">
        <f>D55/C55</f>
        <v>9.1219397363465154E-2</v>
      </c>
      <c r="F55" s="20">
        <f>AI55</f>
        <v>1388</v>
      </c>
      <c r="G55" s="21">
        <f>F55/C55</f>
        <v>8.168549905838042E-2</v>
      </c>
      <c r="H55" s="21">
        <f>'VY vramci_mc'!K55/F55</f>
        <v>0.72694524495677237</v>
      </c>
      <c r="I55" s="21">
        <f>'VY mimomc_vramci_prahy'!K55/F55</f>
        <v>0.23054755043227665</v>
      </c>
      <c r="J55" s="71">
        <f>M55+O55</f>
        <v>162</v>
      </c>
      <c r="K55" s="21">
        <f>('VY vramci_mc'!I55+'VY vramci_mc'!N55+'VY vramci_mc'!R55+'VY vramci_mc'!U55+'VY vramci_mc'!W55)/J55</f>
        <v>0.1111111111111111</v>
      </c>
      <c r="L55" s="21">
        <f>('VY mimomc_vramci_prahy'!I55+'VY mimomc_vramci_prahy'!N55+'VY mimomc_vramci_prahy'!R55+'VY mimomc_vramci_prahy'!U55+'VY mimomc_vramci_prahy'!W55)/J55</f>
        <v>0.80246913580246915</v>
      </c>
      <c r="M55" s="20">
        <f>AG55</f>
        <v>78</v>
      </c>
      <c r="N55" s="21">
        <f>M55/C55</f>
        <v>4.5903954802259889E-3</v>
      </c>
      <c r="O55" s="20">
        <f>AL55+AS55+AP55+AU55</f>
        <v>84</v>
      </c>
      <c r="P55" s="21">
        <f>O55/C55</f>
        <v>4.9435028248587575E-3</v>
      </c>
      <c r="Q55" s="15">
        <f>AA55+AB55+AC55+AJ55+AK55+AM55+AT55</f>
        <v>10949</v>
      </c>
      <c r="R55" s="21">
        <f>Q55/C55</f>
        <v>0.6443620527306968</v>
      </c>
      <c r="S55" s="15">
        <f>AN55+AO55+AQ55+AR55</f>
        <v>510</v>
      </c>
      <c r="T55" s="21">
        <f>S55/C55</f>
        <v>3.0014124293785312E-2</v>
      </c>
      <c r="U55" s="15">
        <f>AD55+AE55</f>
        <v>3355</v>
      </c>
      <c r="V55" s="24">
        <f>U55/C55</f>
        <v>0.19744585687382299</v>
      </c>
      <c r="W55" s="15">
        <f>AF55</f>
        <v>13</v>
      </c>
      <c r="X55" s="21">
        <f>W55/C55</f>
        <v>7.6506591337099808E-4</v>
      </c>
      <c r="Y55" s="15">
        <f>AH55+AV55+AW55</f>
        <v>615</v>
      </c>
      <c r="Z55" s="46">
        <f>Y55/C55</f>
        <v>3.619350282485876E-2</v>
      </c>
      <c r="AA55" s="29">
        <f>'VY vramci_mc'!C55+'VY mimomc_vramci_prahy'!C55+'VY mimoprahu_vramci_ceska'!C55+'VY zahranici'!C55</f>
        <v>530</v>
      </c>
      <c r="AB55" s="29">
        <f>'VY vramci_mc'!D55+'VY mimomc_vramci_prahy'!D55+'VY mimoprahu_vramci_ceska'!D55+'VY zahranici'!D55</f>
        <v>88</v>
      </c>
      <c r="AC55" s="29">
        <f>'VY vramci_mc'!E55+'VY mimomc_vramci_prahy'!E55+'VY mimoprahu_vramci_ceska'!E55+'VY zahranici'!E55</f>
        <v>9984</v>
      </c>
      <c r="AD55" s="29">
        <f>'VY vramci_mc'!F55+'VY mimomc_vramci_prahy'!F55+'VY mimoprahu_vramci_ceska'!F55+'VY zahranici'!F55</f>
        <v>2980</v>
      </c>
      <c r="AE55" s="29">
        <f>'VY vramci_mc'!G55+'VY mimomc_vramci_prahy'!G55+'VY mimoprahu_vramci_ceska'!G55+'VY zahranici'!G55</f>
        <v>375</v>
      </c>
      <c r="AF55" s="29">
        <f>'VY vramci_mc'!H55+'VY mimomc_vramci_prahy'!H55+'VY mimoprahu_vramci_ceska'!H55+'VY zahranici'!H55</f>
        <v>13</v>
      </c>
      <c r="AG55" s="29">
        <f>'VY vramci_mc'!I55+'VY mimomc_vramci_prahy'!I55+'VY mimoprahu_vramci_ceska'!I55+'VY zahranici'!I55</f>
        <v>78</v>
      </c>
      <c r="AH55" s="29">
        <f>'VY vramci_mc'!J55+'VY mimomc_vramci_prahy'!J55+'VY mimoprahu_vramci_ceska'!J55+'VY zahranici'!J55</f>
        <v>38</v>
      </c>
      <c r="AI55" s="29">
        <f>'VY vramci_mc'!K55+'VY mimomc_vramci_prahy'!K55+'VY mimoprahu_vramci_ceska'!K55+'VY zahranici'!K55</f>
        <v>1388</v>
      </c>
      <c r="AJ55" s="29">
        <f>'VY vramci_mc'!L55+'VY mimomc_vramci_prahy'!L55+'VY mimoprahu_vramci_ceska'!L55+'VY zahranici'!L55</f>
        <v>12</v>
      </c>
      <c r="AK55" s="29">
        <f>'VY vramci_mc'!M55+'VY mimomc_vramci_prahy'!M55+'VY mimoprahu_vramci_ceska'!M55+'VY zahranici'!M55</f>
        <v>137</v>
      </c>
      <c r="AL55" s="29">
        <f>'VY vramci_mc'!N55+'VY mimomc_vramci_prahy'!N55+'VY mimoprahu_vramci_ceska'!N55+'VY zahranici'!N55</f>
        <v>4</v>
      </c>
      <c r="AM55" s="29">
        <f>'VY vramci_mc'!O55+'VY mimomc_vramci_prahy'!O55+'VY mimoprahu_vramci_ceska'!O55+'VY zahranici'!O55</f>
        <v>180</v>
      </c>
      <c r="AN55" s="29">
        <f>'VY vramci_mc'!P55+'VY mimomc_vramci_prahy'!P55+'VY mimoprahu_vramci_ceska'!P55+'VY zahranici'!P55</f>
        <v>10</v>
      </c>
      <c r="AO55" s="29">
        <f>'VY vramci_mc'!Q55+'VY mimomc_vramci_prahy'!Q55+'VY mimoprahu_vramci_ceska'!Q55+'VY zahranici'!Q55</f>
        <v>0</v>
      </c>
      <c r="AP55" s="29">
        <f>'VY vramci_mc'!R55+'VY mimomc_vramci_prahy'!R55+'VY mimoprahu_vramci_ceska'!R55+'VY zahranici'!R55</f>
        <v>1</v>
      </c>
      <c r="AQ55" s="29">
        <f>'VY vramci_mc'!S55+'VY mimomc_vramci_prahy'!S55+'VY mimoprahu_vramci_ceska'!S55+'VY zahranici'!S55</f>
        <v>347</v>
      </c>
      <c r="AR55" s="29">
        <f>'VY vramci_mc'!T55+'VY mimomc_vramci_prahy'!T55+'VY mimoprahu_vramci_ceska'!T55+'VY zahranici'!T55</f>
        <v>153</v>
      </c>
      <c r="AS55" s="29">
        <f>'VY vramci_mc'!U55+'VY mimomc_vramci_prahy'!U55+'VY mimoprahu_vramci_ceska'!U55+'VY zahranici'!U55</f>
        <v>70</v>
      </c>
      <c r="AT55" s="29">
        <f>'VY vramci_mc'!V55+'VY mimomc_vramci_prahy'!V55+'VY mimoprahu_vramci_ceska'!V55+'VY zahranici'!V55</f>
        <v>18</v>
      </c>
      <c r="AU55" s="29">
        <f>'VY vramci_mc'!W55+'VY mimomc_vramci_prahy'!W55+'VY mimoprahu_vramci_ceska'!W55+'VY zahranici'!W55</f>
        <v>9</v>
      </c>
      <c r="AV55" s="29">
        <f>'VY vramci_mc'!X55+'VY mimomc_vramci_prahy'!X55+'VY mimoprahu_vramci_ceska'!X55+'VY zahranici'!X55</f>
        <v>363</v>
      </c>
      <c r="AW55" s="30">
        <f>'VY vramci_mc'!Y55+'VY mimomc_vramci_prahy'!Y55+'VY mimoprahu_vramci_ceska'!Y55+'VY zahranici'!Y55</f>
        <v>214</v>
      </c>
    </row>
    <row r="56" spans="2:49" x14ac:dyDescent="0.35">
      <c r="B56" s="45" t="str">
        <f>'VY vramci_mc'!B56</f>
        <v>Praha-Dolní Měcholupy</v>
      </c>
      <c r="C56" s="15">
        <f>'VY vramci_mc'!Z56+'VY mimomc_vramci_prahy'!Z56+'VY mimoprahu_vramci_ceska'!Z56+'VY zahranici'!Z56</f>
        <v>857</v>
      </c>
      <c r="D56" s="15">
        <f>F56+M56+O56</f>
        <v>58</v>
      </c>
      <c r="E56" s="21">
        <f>D56/C56</f>
        <v>6.7677946324387395E-2</v>
      </c>
      <c r="F56" s="20">
        <f>AI56</f>
        <v>55</v>
      </c>
      <c r="G56" s="21">
        <f>F56/C56</f>
        <v>6.4177362893815634E-2</v>
      </c>
      <c r="H56" s="21">
        <f>'VY vramci_mc'!K56/F56</f>
        <v>0.78181818181818186</v>
      </c>
      <c r="I56" s="21">
        <f>'VY mimomc_vramci_prahy'!K56/F56</f>
        <v>0.18181818181818182</v>
      </c>
      <c r="J56" s="71">
        <f>M56+O56</f>
        <v>3</v>
      </c>
      <c r="K56" s="21">
        <f>('VY vramci_mc'!I56+'VY vramci_mc'!N56+'VY vramci_mc'!R56+'VY vramci_mc'!U56+'VY vramci_mc'!W56)/J56</f>
        <v>0</v>
      </c>
      <c r="L56" s="21">
        <f>('VY mimomc_vramci_prahy'!I56+'VY mimomc_vramci_prahy'!N56+'VY mimomc_vramci_prahy'!R56+'VY mimomc_vramci_prahy'!U56+'VY mimomc_vramci_prahy'!W56)/J56</f>
        <v>0.66666666666666663</v>
      </c>
      <c r="M56" s="20">
        <f>AG56</f>
        <v>2</v>
      </c>
      <c r="N56" s="21">
        <f>M56/C56</f>
        <v>2.3337222870478411E-3</v>
      </c>
      <c r="O56" s="20">
        <f>AL56+AS56+AP56+AU56</f>
        <v>1</v>
      </c>
      <c r="P56" s="21">
        <f>O56/C56</f>
        <v>1.1668611435239206E-3</v>
      </c>
      <c r="Q56" s="15">
        <f>AA56+AB56+AC56+AJ56+AK56+AM56+AT56</f>
        <v>404</v>
      </c>
      <c r="R56" s="21">
        <f>Q56/C56</f>
        <v>0.47141190198366395</v>
      </c>
      <c r="S56" s="15">
        <f>AN56+AO56+AQ56+AR56</f>
        <v>48</v>
      </c>
      <c r="T56" s="21">
        <f>S56/C56</f>
        <v>5.6009334889148193E-2</v>
      </c>
      <c r="U56" s="15">
        <f>AD56+AE56</f>
        <v>315</v>
      </c>
      <c r="V56" s="24">
        <f>U56/C56</f>
        <v>0.36756126021003499</v>
      </c>
      <c r="W56" s="15">
        <f>AF56</f>
        <v>0</v>
      </c>
      <c r="X56" s="21">
        <f>W56/C56</f>
        <v>0</v>
      </c>
      <c r="Y56" s="15">
        <f>AH56+AV56+AW56</f>
        <v>32</v>
      </c>
      <c r="Z56" s="46">
        <f>Y56/C56</f>
        <v>3.7339556592765458E-2</v>
      </c>
      <c r="AA56" s="29">
        <f>'VY vramci_mc'!C56+'VY mimomc_vramci_prahy'!C56+'VY mimoprahu_vramci_ceska'!C56+'VY zahranici'!C56</f>
        <v>31</v>
      </c>
      <c r="AB56" s="29">
        <f>'VY vramci_mc'!D56+'VY mimomc_vramci_prahy'!D56+'VY mimoprahu_vramci_ceska'!D56+'VY zahranici'!D56</f>
        <v>4</v>
      </c>
      <c r="AC56" s="29">
        <f>'VY vramci_mc'!E56+'VY mimomc_vramci_prahy'!E56+'VY mimoprahu_vramci_ceska'!E56+'VY zahranici'!E56</f>
        <v>359</v>
      </c>
      <c r="AD56" s="29">
        <f>'VY vramci_mc'!F56+'VY mimomc_vramci_prahy'!F56+'VY mimoprahu_vramci_ceska'!F56+'VY zahranici'!F56</f>
        <v>263</v>
      </c>
      <c r="AE56" s="29">
        <f>'VY vramci_mc'!G56+'VY mimomc_vramci_prahy'!G56+'VY mimoprahu_vramci_ceska'!G56+'VY zahranici'!G56</f>
        <v>52</v>
      </c>
      <c r="AF56" s="29">
        <f>'VY vramci_mc'!H56+'VY mimomc_vramci_prahy'!H56+'VY mimoprahu_vramci_ceska'!H56+'VY zahranici'!H56</f>
        <v>0</v>
      </c>
      <c r="AG56" s="29">
        <f>'VY vramci_mc'!I56+'VY mimomc_vramci_prahy'!I56+'VY mimoprahu_vramci_ceska'!I56+'VY zahranici'!I56</f>
        <v>2</v>
      </c>
      <c r="AH56" s="29">
        <f>'VY vramci_mc'!J56+'VY mimomc_vramci_prahy'!J56+'VY mimoprahu_vramci_ceska'!J56+'VY zahranici'!J56</f>
        <v>1</v>
      </c>
      <c r="AI56" s="29">
        <f>'VY vramci_mc'!K56+'VY mimomc_vramci_prahy'!K56+'VY mimoprahu_vramci_ceska'!K56+'VY zahranici'!K56</f>
        <v>55</v>
      </c>
      <c r="AJ56" s="29">
        <f>'VY vramci_mc'!L56+'VY mimomc_vramci_prahy'!L56+'VY mimoprahu_vramci_ceska'!L56+'VY zahranici'!L56</f>
        <v>1</v>
      </c>
      <c r="AK56" s="29">
        <f>'VY vramci_mc'!M56+'VY mimomc_vramci_prahy'!M56+'VY mimoprahu_vramci_ceska'!M56+'VY zahranici'!M56</f>
        <v>8</v>
      </c>
      <c r="AL56" s="29">
        <f>'VY vramci_mc'!N56+'VY mimomc_vramci_prahy'!N56+'VY mimoprahu_vramci_ceska'!N56+'VY zahranici'!N56</f>
        <v>0</v>
      </c>
      <c r="AM56" s="29">
        <f>'VY vramci_mc'!O56+'VY mimomc_vramci_prahy'!O56+'VY mimoprahu_vramci_ceska'!O56+'VY zahranici'!O56</f>
        <v>1</v>
      </c>
      <c r="AN56" s="29">
        <f>'VY vramci_mc'!P56+'VY mimomc_vramci_prahy'!P56+'VY mimoprahu_vramci_ceska'!P56+'VY zahranici'!P56</f>
        <v>0</v>
      </c>
      <c r="AO56" s="29">
        <f>'VY vramci_mc'!Q56+'VY mimomc_vramci_prahy'!Q56+'VY mimoprahu_vramci_ceska'!Q56+'VY zahranici'!Q56</f>
        <v>0</v>
      </c>
      <c r="AP56" s="29">
        <f>'VY vramci_mc'!R56+'VY mimomc_vramci_prahy'!R56+'VY mimoprahu_vramci_ceska'!R56+'VY zahranici'!R56</f>
        <v>0</v>
      </c>
      <c r="AQ56" s="29">
        <f>'VY vramci_mc'!S56+'VY mimomc_vramci_prahy'!S56+'VY mimoprahu_vramci_ceska'!S56+'VY zahranici'!S56</f>
        <v>29</v>
      </c>
      <c r="AR56" s="29">
        <f>'VY vramci_mc'!T56+'VY mimomc_vramci_prahy'!T56+'VY mimoprahu_vramci_ceska'!T56+'VY zahranici'!T56</f>
        <v>19</v>
      </c>
      <c r="AS56" s="29">
        <f>'VY vramci_mc'!U56+'VY mimomc_vramci_prahy'!U56+'VY mimoprahu_vramci_ceska'!U56+'VY zahranici'!U56</f>
        <v>1</v>
      </c>
      <c r="AT56" s="29">
        <f>'VY vramci_mc'!V56+'VY mimomc_vramci_prahy'!V56+'VY mimoprahu_vramci_ceska'!V56+'VY zahranici'!V56</f>
        <v>0</v>
      </c>
      <c r="AU56" s="29">
        <f>'VY vramci_mc'!W56+'VY mimomc_vramci_prahy'!W56+'VY mimoprahu_vramci_ceska'!W56+'VY zahranici'!W56</f>
        <v>0</v>
      </c>
      <c r="AV56" s="29">
        <f>'VY vramci_mc'!X56+'VY mimomc_vramci_prahy'!X56+'VY mimoprahu_vramci_ceska'!X56+'VY zahranici'!X56</f>
        <v>17</v>
      </c>
      <c r="AW56" s="30">
        <f>'VY vramci_mc'!Y56+'VY mimomc_vramci_prahy'!Y56+'VY mimoprahu_vramci_ceska'!Y56+'VY zahranici'!Y56</f>
        <v>14</v>
      </c>
    </row>
    <row r="57" spans="2:49" x14ac:dyDescent="0.35">
      <c r="B57" s="45" t="str">
        <f>'VY vramci_mc'!B57</f>
        <v>Praha 15</v>
      </c>
      <c r="C57" s="15">
        <f>'VY vramci_mc'!Z57+'VY mimomc_vramci_prahy'!Z57+'VY mimoprahu_vramci_ceska'!Z57+'VY zahranici'!Z57</f>
        <v>10647</v>
      </c>
      <c r="D57" s="15">
        <f>F57+M57+O57</f>
        <v>1040</v>
      </c>
      <c r="E57" s="21">
        <f>D57/C57</f>
        <v>9.768009768009768E-2</v>
      </c>
      <c r="F57" s="20">
        <f>AI57</f>
        <v>939</v>
      </c>
      <c r="G57" s="21">
        <f>F57/C57</f>
        <v>8.8193857424626654E-2</v>
      </c>
      <c r="H57" s="21">
        <f>'VY vramci_mc'!K57/F57</f>
        <v>0.76038338658146964</v>
      </c>
      <c r="I57" s="21">
        <f>'VY mimomc_vramci_prahy'!K57/F57</f>
        <v>0.20021299254526093</v>
      </c>
      <c r="J57" s="71">
        <f>M57+O57</f>
        <v>101</v>
      </c>
      <c r="K57" s="21">
        <f>('VY vramci_mc'!I57+'VY vramci_mc'!N57+'VY vramci_mc'!R57+'VY vramci_mc'!U57+'VY vramci_mc'!W57)/J57</f>
        <v>4.9504950495049507E-2</v>
      </c>
      <c r="L57" s="21">
        <f>('VY mimomc_vramci_prahy'!I57+'VY mimomc_vramci_prahy'!N57+'VY mimomc_vramci_prahy'!R57+'VY mimomc_vramci_prahy'!U57+'VY mimomc_vramci_prahy'!W57)/J57</f>
        <v>0.81188118811881194</v>
      </c>
      <c r="M57" s="20">
        <f>AG57</f>
        <v>42</v>
      </c>
      <c r="N57" s="21">
        <f>M57/C57</f>
        <v>3.9447731755424065E-3</v>
      </c>
      <c r="O57" s="20">
        <f>AL57+AS57+AP57+AU57</f>
        <v>59</v>
      </c>
      <c r="P57" s="21">
        <f>O57/C57</f>
        <v>5.541467079928618E-3</v>
      </c>
      <c r="Q57" s="15">
        <f>AA57+AB57+AC57+AJ57+AK57+AM57+AT57</f>
        <v>6122</v>
      </c>
      <c r="R57" s="21">
        <f>Q57/C57</f>
        <v>0.57499765192072883</v>
      </c>
      <c r="S57" s="15">
        <f>AN57+AO57+AQ57+AR57</f>
        <v>450</v>
      </c>
      <c r="T57" s="21">
        <f>S57/C57</f>
        <v>4.2265426880811495E-2</v>
      </c>
      <c r="U57" s="15">
        <f>AD57+AE57</f>
        <v>2589</v>
      </c>
      <c r="V57" s="24">
        <f>U57/C57</f>
        <v>0.24316708932093548</v>
      </c>
      <c r="W57" s="15">
        <f>AF57</f>
        <v>11</v>
      </c>
      <c r="X57" s="21">
        <f>W57/C57</f>
        <v>1.0331548793087255E-3</v>
      </c>
      <c r="Y57" s="15">
        <f>AH57+AV57+AW57</f>
        <v>435</v>
      </c>
      <c r="Z57" s="46">
        <f>Y57/C57</f>
        <v>4.0856579318117779E-2</v>
      </c>
      <c r="AA57" s="29">
        <f>'VY vramci_mc'!C57+'VY mimomc_vramci_prahy'!C57+'VY mimoprahu_vramci_ceska'!C57+'VY zahranici'!C57</f>
        <v>327</v>
      </c>
      <c r="AB57" s="29">
        <f>'VY vramci_mc'!D57+'VY mimomc_vramci_prahy'!D57+'VY mimoprahu_vramci_ceska'!D57+'VY zahranici'!D57</f>
        <v>67</v>
      </c>
      <c r="AC57" s="29">
        <f>'VY vramci_mc'!E57+'VY mimomc_vramci_prahy'!E57+'VY mimoprahu_vramci_ceska'!E57+'VY zahranici'!E57</f>
        <v>5464</v>
      </c>
      <c r="AD57" s="29">
        <f>'VY vramci_mc'!F57+'VY mimomc_vramci_prahy'!F57+'VY mimoprahu_vramci_ceska'!F57+'VY zahranici'!F57</f>
        <v>2312</v>
      </c>
      <c r="AE57" s="29">
        <f>'VY vramci_mc'!G57+'VY mimomc_vramci_prahy'!G57+'VY mimoprahu_vramci_ceska'!G57+'VY zahranici'!G57</f>
        <v>277</v>
      </c>
      <c r="AF57" s="29">
        <f>'VY vramci_mc'!H57+'VY mimomc_vramci_prahy'!H57+'VY mimoprahu_vramci_ceska'!H57+'VY zahranici'!H57</f>
        <v>11</v>
      </c>
      <c r="AG57" s="29">
        <f>'VY vramci_mc'!I57+'VY mimomc_vramci_prahy'!I57+'VY mimoprahu_vramci_ceska'!I57+'VY zahranici'!I57</f>
        <v>42</v>
      </c>
      <c r="AH57" s="29">
        <f>'VY vramci_mc'!J57+'VY mimomc_vramci_prahy'!J57+'VY mimoprahu_vramci_ceska'!J57+'VY zahranici'!J57</f>
        <v>17</v>
      </c>
      <c r="AI57" s="29">
        <f>'VY vramci_mc'!K57+'VY mimomc_vramci_prahy'!K57+'VY mimoprahu_vramci_ceska'!K57+'VY zahranici'!K57</f>
        <v>939</v>
      </c>
      <c r="AJ57" s="29">
        <f>'VY vramci_mc'!L57+'VY mimomc_vramci_prahy'!L57+'VY mimoprahu_vramci_ceska'!L57+'VY zahranici'!L57</f>
        <v>8</v>
      </c>
      <c r="AK57" s="29">
        <f>'VY vramci_mc'!M57+'VY mimomc_vramci_prahy'!M57+'VY mimoprahu_vramci_ceska'!M57+'VY zahranici'!M57</f>
        <v>161</v>
      </c>
      <c r="AL57" s="29">
        <f>'VY vramci_mc'!N57+'VY mimomc_vramci_prahy'!N57+'VY mimoprahu_vramci_ceska'!N57+'VY zahranici'!N57</f>
        <v>6</v>
      </c>
      <c r="AM57" s="29">
        <f>'VY vramci_mc'!O57+'VY mimomc_vramci_prahy'!O57+'VY mimoprahu_vramci_ceska'!O57+'VY zahranici'!O57</f>
        <v>92</v>
      </c>
      <c r="AN57" s="29">
        <f>'VY vramci_mc'!P57+'VY mimomc_vramci_prahy'!P57+'VY mimoprahu_vramci_ceska'!P57+'VY zahranici'!P57</f>
        <v>8</v>
      </c>
      <c r="AO57" s="29">
        <f>'VY vramci_mc'!Q57+'VY mimomc_vramci_prahy'!Q57+'VY mimoprahu_vramci_ceska'!Q57+'VY zahranici'!Q57</f>
        <v>0</v>
      </c>
      <c r="AP57" s="29">
        <f>'VY vramci_mc'!R57+'VY mimomc_vramci_prahy'!R57+'VY mimoprahu_vramci_ceska'!R57+'VY zahranici'!R57</f>
        <v>0</v>
      </c>
      <c r="AQ57" s="29">
        <f>'VY vramci_mc'!S57+'VY mimomc_vramci_prahy'!S57+'VY mimoprahu_vramci_ceska'!S57+'VY zahranici'!S57</f>
        <v>322</v>
      </c>
      <c r="AR57" s="29">
        <f>'VY vramci_mc'!T57+'VY mimomc_vramci_prahy'!T57+'VY mimoprahu_vramci_ceska'!T57+'VY zahranici'!T57</f>
        <v>120</v>
      </c>
      <c r="AS57" s="29">
        <f>'VY vramci_mc'!U57+'VY mimomc_vramci_prahy'!U57+'VY mimoprahu_vramci_ceska'!U57+'VY zahranici'!U57</f>
        <v>47</v>
      </c>
      <c r="AT57" s="29">
        <f>'VY vramci_mc'!V57+'VY mimomc_vramci_prahy'!V57+'VY mimoprahu_vramci_ceska'!V57+'VY zahranici'!V57</f>
        <v>3</v>
      </c>
      <c r="AU57" s="29">
        <f>'VY vramci_mc'!W57+'VY mimomc_vramci_prahy'!W57+'VY mimoprahu_vramci_ceska'!W57+'VY zahranici'!W57</f>
        <v>6</v>
      </c>
      <c r="AV57" s="29">
        <f>'VY vramci_mc'!X57+'VY mimomc_vramci_prahy'!X57+'VY mimoprahu_vramci_ceska'!X57+'VY zahranici'!X57</f>
        <v>261</v>
      </c>
      <c r="AW57" s="30">
        <f>'VY vramci_mc'!Y57+'VY mimomc_vramci_prahy'!Y57+'VY mimoprahu_vramci_ceska'!Y57+'VY zahranici'!Y57</f>
        <v>157</v>
      </c>
    </row>
    <row r="58" spans="2:49" x14ac:dyDescent="0.35">
      <c r="B58" s="45" t="str">
        <f>'VY vramci_mc'!B58</f>
        <v>Praha-Petrovice</v>
      </c>
      <c r="C58" s="15">
        <f>'VY vramci_mc'!Z58+'VY mimomc_vramci_prahy'!Z58+'VY mimoprahu_vramci_ceska'!Z58+'VY zahranici'!Z58</f>
        <v>2358</v>
      </c>
      <c r="D58" s="15">
        <f>F58+M58+O58</f>
        <v>222</v>
      </c>
      <c r="E58" s="21">
        <f>D58/C58</f>
        <v>9.4147582697201013E-2</v>
      </c>
      <c r="F58" s="20">
        <f>AI58</f>
        <v>198</v>
      </c>
      <c r="G58" s="21">
        <f>F58/C58</f>
        <v>8.3969465648854963E-2</v>
      </c>
      <c r="H58" s="21">
        <f>'VY vramci_mc'!K58/F58</f>
        <v>0.31313131313131315</v>
      </c>
      <c r="I58" s="21">
        <f>'VY mimomc_vramci_prahy'!K58/F58</f>
        <v>0.65656565656565657</v>
      </c>
      <c r="J58" s="71">
        <f>M58+O58</f>
        <v>24</v>
      </c>
      <c r="K58" s="21">
        <f>('VY vramci_mc'!I58+'VY vramci_mc'!N58+'VY vramci_mc'!R58+'VY vramci_mc'!U58+'VY vramci_mc'!W58)/J58</f>
        <v>4.1666666666666664E-2</v>
      </c>
      <c r="L58" s="21">
        <f>('VY mimomc_vramci_prahy'!I58+'VY mimomc_vramci_prahy'!N58+'VY mimomc_vramci_prahy'!R58+'VY mimomc_vramci_prahy'!U58+'VY mimomc_vramci_prahy'!W58)/J58</f>
        <v>0.83333333333333337</v>
      </c>
      <c r="M58" s="20">
        <f>AG58</f>
        <v>8</v>
      </c>
      <c r="N58" s="21">
        <f>M58/C58</f>
        <v>3.3927056827820186E-3</v>
      </c>
      <c r="O58" s="20">
        <f>AL58+AS58+AP58+AU58</f>
        <v>16</v>
      </c>
      <c r="P58" s="21">
        <f>O58/C58</f>
        <v>6.7854113655640372E-3</v>
      </c>
      <c r="Q58" s="15">
        <f>AA58+AB58+AC58+AJ58+AK58+AM58+AT58</f>
        <v>1484</v>
      </c>
      <c r="R58" s="21">
        <f>Q58/C58</f>
        <v>0.62934690415606442</v>
      </c>
      <c r="S58" s="15">
        <f>AN58+AO58+AQ58+AR58</f>
        <v>75</v>
      </c>
      <c r="T58" s="21">
        <f>S58/C58</f>
        <v>3.1806615776081425E-2</v>
      </c>
      <c r="U58" s="15">
        <f>AD58+AE58</f>
        <v>494</v>
      </c>
      <c r="V58" s="24">
        <f>U58/C58</f>
        <v>0.20949957591178966</v>
      </c>
      <c r="W58" s="15">
        <f>AF58</f>
        <v>0</v>
      </c>
      <c r="X58" s="21">
        <f>W58/C58</f>
        <v>0</v>
      </c>
      <c r="Y58" s="15">
        <f>AH58+AV58+AW58</f>
        <v>83</v>
      </c>
      <c r="Z58" s="46">
        <f>Y58/C58</f>
        <v>3.5199321458863446E-2</v>
      </c>
      <c r="AA58" s="29">
        <f>'VY vramci_mc'!C58+'VY mimomc_vramci_prahy'!C58+'VY mimoprahu_vramci_ceska'!C58+'VY zahranici'!C58</f>
        <v>76</v>
      </c>
      <c r="AB58" s="29">
        <f>'VY vramci_mc'!D58+'VY mimomc_vramci_prahy'!D58+'VY mimoprahu_vramci_ceska'!D58+'VY zahranici'!D58</f>
        <v>7</v>
      </c>
      <c r="AC58" s="29">
        <f>'VY vramci_mc'!E58+'VY mimomc_vramci_prahy'!E58+'VY mimoprahu_vramci_ceska'!E58+'VY zahranici'!E58</f>
        <v>1356</v>
      </c>
      <c r="AD58" s="29">
        <f>'VY vramci_mc'!F58+'VY mimomc_vramci_prahy'!F58+'VY mimoprahu_vramci_ceska'!F58+'VY zahranici'!F58</f>
        <v>461</v>
      </c>
      <c r="AE58" s="29">
        <f>'VY vramci_mc'!G58+'VY mimomc_vramci_prahy'!G58+'VY mimoprahu_vramci_ceska'!G58+'VY zahranici'!G58</f>
        <v>33</v>
      </c>
      <c r="AF58" s="29">
        <f>'VY vramci_mc'!H58+'VY mimomc_vramci_prahy'!H58+'VY mimoprahu_vramci_ceska'!H58+'VY zahranici'!H58</f>
        <v>0</v>
      </c>
      <c r="AG58" s="29">
        <f>'VY vramci_mc'!I58+'VY mimomc_vramci_prahy'!I58+'VY mimoprahu_vramci_ceska'!I58+'VY zahranici'!I58</f>
        <v>8</v>
      </c>
      <c r="AH58" s="29">
        <f>'VY vramci_mc'!J58+'VY mimomc_vramci_prahy'!J58+'VY mimoprahu_vramci_ceska'!J58+'VY zahranici'!J58</f>
        <v>8</v>
      </c>
      <c r="AI58" s="29">
        <f>'VY vramci_mc'!K58+'VY mimomc_vramci_prahy'!K58+'VY mimoprahu_vramci_ceska'!K58+'VY zahranici'!K58</f>
        <v>198</v>
      </c>
      <c r="AJ58" s="29">
        <f>'VY vramci_mc'!L58+'VY mimomc_vramci_prahy'!L58+'VY mimoprahu_vramci_ceska'!L58+'VY zahranici'!L58</f>
        <v>0</v>
      </c>
      <c r="AK58" s="29">
        <f>'VY vramci_mc'!M58+'VY mimomc_vramci_prahy'!M58+'VY mimoprahu_vramci_ceska'!M58+'VY zahranici'!M58</f>
        <v>26</v>
      </c>
      <c r="AL58" s="29">
        <f>'VY vramci_mc'!N58+'VY mimomc_vramci_prahy'!N58+'VY mimoprahu_vramci_ceska'!N58+'VY zahranici'!N58</f>
        <v>0</v>
      </c>
      <c r="AM58" s="29">
        <f>'VY vramci_mc'!O58+'VY mimomc_vramci_prahy'!O58+'VY mimoprahu_vramci_ceska'!O58+'VY zahranici'!O58</f>
        <v>17</v>
      </c>
      <c r="AN58" s="29">
        <f>'VY vramci_mc'!P58+'VY mimomc_vramci_prahy'!P58+'VY mimoprahu_vramci_ceska'!P58+'VY zahranici'!P58</f>
        <v>0</v>
      </c>
      <c r="AO58" s="29">
        <f>'VY vramci_mc'!Q58+'VY mimomc_vramci_prahy'!Q58+'VY mimoprahu_vramci_ceska'!Q58+'VY zahranici'!Q58</f>
        <v>0</v>
      </c>
      <c r="AP58" s="29">
        <f>'VY vramci_mc'!R58+'VY mimomc_vramci_prahy'!R58+'VY mimoprahu_vramci_ceska'!R58+'VY zahranici'!R58</f>
        <v>1</v>
      </c>
      <c r="AQ58" s="29">
        <f>'VY vramci_mc'!S58+'VY mimomc_vramci_prahy'!S58+'VY mimoprahu_vramci_ceska'!S58+'VY zahranici'!S58</f>
        <v>59</v>
      </c>
      <c r="AR58" s="29">
        <f>'VY vramci_mc'!T58+'VY mimomc_vramci_prahy'!T58+'VY mimoprahu_vramci_ceska'!T58+'VY zahranici'!T58</f>
        <v>16</v>
      </c>
      <c r="AS58" s="29">
        <f>'VY vramci_mc'!U58+'VY mimomc_vramci_prahy'!U58+'VY mimoprahu_vramci_ceska'!U58+'VY zahranici'!U58</f>
        <v>15</v>
      </c>
      <c r="AT58" s="29">
        <f>'VY vramci_mc'!V58+'VY mimomc_vramci_prahy'!V58+'VY mimoprahu_vramci_ceska'!V58+'VY zahranici'!V58</f>
        <v>2</v>
      </c>
      <c r="AU58" s="29">
        <f>'VY vramci_mc'!W58+'VY mimomc_vramci_prahy'!W58+'VY mimoprahu_vramci_ceska'!W58+'VY zahranici'!W58</f>
        <v>0</v>
      </c>
      <c r="AV58" s="29">
        <f>'VY vramci_mc'!X58+'VY mimomc_vramci_prahy'!X58+'VY mimoprahu_vramci_ceska'!X58+'VY zahranici'!X58</f>
        <v>46</v>
      </c>
      <c r="AW58" s="30">
        <f>'VY vramci_mc'!Y58+'VY mimomc_vramci_prahy'!Y58+'VY mimoprahu_vramci_ceska'!Y58+'VY zahranici'!Y58</f>
        <v>29</v>
      </c>
    </row>
    <row r="59" spans="2:49" x14ac:dyDescent="0.35">
      <c r="B59" s="45" t="str">
        <f>'VY vramci_mc'!B59</f>
        <v>Praha-Štěrboholy</v>
      </c>
      <c r="C59" s="15">
        <f>'VY vramci_mc'!Z59+'VY mimomc_vramci_prahy'!Z59+'VY mimoprahu_vramci_ceska'!Z59+'VY zahranici'!Z59</f>
        <v>620</v>
      </c>
      <c r="D59" s="15">
        <f>F59+M59+O59</f>
        <v>51</v>
      </c>
      <c r="E59" s="21">
        <f>D59/C59</f>
        <v>8.2258064516129034E-2</v>
      </c>
      <c r="F59" s="20">
        <f>AI59</f>
        <v>50</v>
      </c>
      <c r="G59" s="21">
        <f>F59/C59</f>
        <v>8.0645161290322578E-2</v>
      </c>
      <c r="H59" s="21">
        <f>'VY vramci_mc'!K59/F59</f>
        <v>0.74</v>
      </c>
      <c r="I59" s="21">
        <f>'VY mimomc_vramci_prahy'!K59/F59</f>
        <v>0.14000000000000001</v>
      </c>
      <c r="J59" s="71">
        <f>M59+O59</f>
        <v>1</v>
      </c>
      <c r="K59" s="21">
        <f>('VY vramci_mc'!I59+'VY vramci_mc'!N59+'VY vramci_mc'!R59+'VY vramci_mc'!U59+'VY vramci_mc'!W59)/J59</f>
        <v>0</v>
      </c>
      <c r="L59" s="21">
        <f>('VY mimomc_vramci_prahy'!I59+'VY mimomc_vramci_prahy'!N59+'VY mimomc_vramci_prahy'!R59+'VY mimomc_vramci_prahy'!U59+'VY mimomc_vramci_prahy'!W59)/J59</f>
        <v>1</v>
      </c>
      <c r="M59" s="20">
        <f>AG59</f>
        <v>0</v>
      </c>
      <c r="N59" s="21">
        <f>M59/C59</f>
        <v>0</v>
      </c>
      <c r="O59" s="20">
        <f>AL59+AS59+AP59+AU59</f>
        <v>1</v>
      </c>
      <c r="P59" s="21">
        <f>O59/C59</f>
        <v>1.6129032258064516E-3</v>
      </c>
      <c r="Q59" s="15">
        <f>AA59+AB59+AC59+AJ59+AK59+AM59+AT59</f>
        <v>256</v>
      </c>
      <c r="R59" s="21">
        <f>Q59/C59</f>
        <v>0.41290322580645161</v>
      </c>
      <c r="S59" s="15">
        <f>AN59+AO59+AQ59+AR59</f>
        <v>44</v>
      </c>
      <c r="T59" s="21">
        <f>S59/C59</f>
        <v>7.0967741935483872E-2</v>
      </c>
      <c r="U59" s="15">
        <f>AD59+AE59</f>
        <v>246</v>
      </c>
      <c r="V59" s="24">
        <f>U59/C59</f>
        <v>0.39677419354838711</v>
      </c>
      <c r="W59" s="15">
        <f>AF59</f>
        <v>1</v>
      </c>
      <c r="X59" s="21">
        <f>W59/C59</f>
        <v>1.6129032258064516E-3</v>
      </c>
      <c r="Y59" s="15">
        <f>AH59+AV59+AW59</f>
        <v>22</v>
      </c>
      <c r="Z59" s="46">
        <f>Y59/C59</f>
        <v>3.5483870967741936E-2</v>
      </c>
      <c r="AA59" s="29">
        <f>'VY vramci_mc'!C59+'VY mimomc_vramci_prahy'!C59+'VY mimoprahu_vramci_ceska'!C59+'VY zahranici'!C59</f>
        <v>11</v>
      </c>
      <c r="AB59" s="29">
        <f>'VY vramci_mc'!D59+'VY mimomc_vramci_prahy'!D59+'VY mimoprahu_vramci_ceska'!D59+'VY zahranici'!D59</f>
        <v>3</v>
      </c>
      <c r="AC59" s="29">
        <f>'VY vramci_mc'!E59+'VY mimomc_vramci_prahy'!E59+'VY mimoprahu_vramci_ceska'!E59+'VY zahranici'!E59</f>
        <v>237</v>
      </c>
      <c r="AD59" s="29">
        <f>'VY vramci_mc'!F59+'VY mimomc_vramci_prahy'!F59+'VY mimoprahu_vramci_ceska'!F59+'VY zahranici'!F59</f>
        <v>222</v>
      </c>
      <c r="AE59" s="29">
        <f>'VY vramci_mc'!G59+'VY mimomc_vramci_prahy'!G59+'VY mimoprahu_vramci_ceska'!G59+'VY zahranici'!G59</f>
        <v>24</v>
      </c>
      <c r="AF59" s="29">
        <f>'VY vramci_mc'!H59+'VY mimomc_vramci_prahy'!H59+'VY mimoprahu_vramci_ceska'!H59+'VY zahranici'!H59</f>
        <v>1</v>
      </c>
      <c r="AG59" s="29">
        <f>'VY vramci_mc'!I59+'VY mimomc_vramci_prahy'!I59+'VY mimoprahu_vramci_ceska'!I59+'VY zahranici'!I59</f>
        <v>0</v>
      </c>
      <c r="AH59" s="29">
        <f>'VY vramci_mc'!J59+'VY mimomc_vramci_prahy'!J59+'VY mimoprahu_vramci_ceska'!J59+'VY zahranici'!J59</f>
        <v>3</v>
      </c>
      <c r="AI59" s="29">
        <f>'VY vramci_mc'!K59+'VY mimomc_vramci_prahy'!K59+'VY mimoprahu_vramci_ceska'!K59+'VY zahranici'!K59</f>
        <v>50</v>
      </c>
      <c r="AJ59" s="29">
        <f>'VY vramci_mc'!L59+'VY mimomc_vramci_prahy'!L59+'VY mimoprahu_vramci_ceska'!L59+'VY zahranici'!L59</f>
        <v>0</v>
      </c>
      <c r="AK59" s="29">
        <f>'VY vramci_mc'!M59+'VY mimomc_vramci_prahy'!M59+'VY mimoprahu_vramci_ceska'!M59+'VY zahranici'!M59</f>
        <v>0</v>
      </c>
      <c r="AL59" s="29">
        <f>'VY vramci_mc'!N59+'VY mimomc_vramci_prahy'!N59+'VY mimoprahu_vramci_ceska'!N59+'VY zahranici'!N59</f>
        <v>1</v>
      </c>
      <c r="AM59" s="29">
        <f>'VY vramci_mc'!O59+'VY mimomc_vramci_prahy'!O59+'VY mimoprahu_vramci_ceska'!O59+'VY zahranici'!O59</f>
        <v>5</v>
      </c>
      <c r="AN59" s="29">
        <f>'VY vramci_mc'!P59+'VY mimomc_vramci_prahy'!P59+'VY mimoprahu_vramci_ceska'!P59+'VY zahranici'!P59</f>
        <v>0</v>
      </c>
      <c r="AO59" s="29">
        <f>'VY vramci_mc'!Q59+'VY mimomc_vramci_prahy'!Q59+'VY mimoprahu_vramci_ceska'!Q59+'VY zahranici'!Q59</f>
        <v>0</v>
      </c>
      <c r="AP59" s="29">
        <f>'VY vramci_mc'!R59+'VY mimomc_vramci_prahy'!R59+'VY mimoprahu_vramci_ceska'!R59+'VY zahranici'!R59</f>
        <v>0</v>
      </c>
      <c r="AQ59" s="29">
        <f>'VY vramci_mc'!S59+'VY mimomc_vramci_prahy'!S59+'VY mimoprahu_vramci_ceska'!S59+'VY zahranici'!S59</f>
        <v>32</v>
      </c>
      <c r="AR59" s="29">
        <f>'VY vramci_mc'!T59+'VY mimomc_vramci_prahy'!T59+'VY mimoprahu_vramci_ceska'!T59+'VY zahranici'!T59</f>
        <v>12</v>
      </c>
      <c r="AS59" s="29">
        <f>'VY vramci_mc'!U59+'VY mimomc_vramci_prahy'!U59+'VY mimoprahu_vramci_ceska'!U59+'VY zahranici'!U59</f>
        <v>0</v>
      </c>
      <c r="AT59" s="29">
        <f>'VY vramci_mc'!V59+'VY mimomc_vramci_prahy'!V59+'VY mimoprahu_vramci_ceska'!V59+'VY zahranici'!V59</f>
        <v>0</v>
      </c>
      <c r="AU59" s="29">
        <f>'VY vramci_mc'!W59+'VY mimomc_vramci_prahy'!W59+'VY mimoprahu_vramci_ceska'!W59+'VY zahranici'!W59</f>
        <v>0</v>
      </c>
      <c r="AV59" s="29">
        <f>'VY vramci_mc'!X59+'VY mimomc_vramci_prahy'!X59+'VY mimoprahu_vramci_ceska'!X59+'VY zahranici'!X59</f>
        <v>8</v>
      </c>
      <c r="AW59" s="30">
        <f>'VY vramci_mc'!Y59+'VY mimomc_vramci_prahy'!Y59+'VY mimoprahu_vramci_ceska'!Y59+'VY zahranici'!Y59</f>
        <v>11</v>
      </c>
    </row>
    <row r="60" spans="2:49" ht="15" thickBot="1" x14ac:dyDescent="0.4">
      <c r="B60" s="47" t="str">
        <f>'VY vramci_mc'!B60</f>
        <v>Praha 18</v>
      </c>
      <c r="C60" s="48">
        <f>'VY vramci_mc'!Z60+'VY mimomc_vramci_prahy'!Z60+'VY mimoprahu_vramci_ceska'!Z60+'VY zahranici'!Z60</f>
        <v>5299</v>
      </c>
      <c r="D60" s="48">
        <f>F60+M60+O60</f>
        <v>649</v>
      </c>
      <c r="E60" s="50">
        <f>D60/C60</f>
        <v>0.12247593885638799</v>
      </c>
      <c r="F60" s="49">
        <f>AI60</f>
        <v>582</v>
      </c>
      <c r="G60" s="50">
        <f>F60/C60</f>
        <v>0.10983204378184563</v>
      </c>
      <c r="H60" s="50">
        <f>'VY vramci_mc'!K60/F60</f>
        <v>0.76632302405498287</v>
      </c>
      <c r="I60" s="50">
        <f>'VY mimomc_vramci_prahy'!K60/F60</f>
        <v>0.18900343642611683</v>
      </c>
      <c r="J60" s="72">
        <f>M60+O60</f>
        <v>67</v>
      </c>
      <c r="K60" s="50">
        <f>('VY vramci_mc'!I60+'VY vramci_mc'!N60+'VY vramci_mc'!R60+'VY vramci_mc'!U60+'VY vramci_mc'!W60)/J60</f>
        <v>0.14925373134328357</v>
      </c>
      <c r="L60" s="50">
        <f>('VY mimomc_vramci_prahy'!I60+'VY mimomc_vramci_prahy'!N60+'VY mimomc_vramci_prahy'!R60+'VY mimomc_vramci_prahy'!U60+'VY mimomc_vramci_prahy'!W60)/J60</f>
        <v>0.76119402985074625</v>
      </c>
      <c r="M60" s="49">
        <f>AG60</f>
        <v>32</v>
      </c>
      <c r="N60" s="50">
        <f>M60/C60</f>
        <v>6.0388752594829212E-3</v>
      </c>
      <c r="O60" s="49">
        <f>AL60+AS60+AP60+AU60</f>
        <v>35</v>
      </c>
      <c r="P60" s="50">
        <f>O60/C60</f>
        <v>6.6050198150594455E-3</v>
      </c>
      <c r="Q60" s="48">
        <f>AA60+AB60+AC60+AJ60+AK60+AM60+AT60</f>
        <v>3204</v>
      </c>
      <c r="R60" s="50">
        <f>Q60/C60</f>
        <v>0.60464238535572745</v>
      </c>
      <c r="S60" s="48">
        <f>AN60+AO60+AQ60+AR60</f>
        <v>180</v>
      </c>
      <c r="T60" s="50">
        <f>S60/C60</f>
        <v>3.3968673334591436E-2</v>
      </c>
      <c r="U60" s="48">
        <f>AD60+AE60</f>
        <v>1067</v>
      </c>
      <c r="V60" s="51">
        <f>U60/C60</f>
        <v>0.20135874693338365</v>
      </c>
      <c r="W60" s="48">
        <f>AF60</f>
        <v>3</v>
      </c>
      <c r="X60" s="50">
        <f>W60/C60</f>
        <v>5.6614455557652389E-4</v>
      </c>
      <c r="Y60" s="48">
        <f>AH60+AV60+AW60</f>
        <v>196</v>
      </c>
      <c r="Z60" s="52">
        <f>Y60/C60</f>
        <v>3.6988110964332896E-2</v>
      </c>
      <c r="AA60" s="31">
        <f>'VY vramci_mc'!C60+'VY mimomc_vramci_prahy'!C60+'VY mimoprahu_vramci_ceska'!C60+'VY zahranici'!C60</f>
        <v>165</v>
      </c>
      <c r="AB60" s="31">
        <f>'VY vramci_mc'!D60+'VY mimomc_vramci_prahy'!D60+'VY mimoprahu_vramci_ceska'!D60+'VY zahranici'!D60</f>
        <v>6</v>
      </c>
      <c r="AC60" s="31">
        <f>'VY vramci_mc'!E60+'VY mimomc_vramci_prahy'!E60+'VY mimoprahu_vramci_ceska'!E60+'VY zahranici'!E60</f>
        <v>2954</v>
      </c>
      <c r="AD60" s="31">
        <f>'VY vramci_mc'!F60+'VY mimomc_vramci_prahy'!F60+'VY mimoprahu_vramci_ceska'!F60+'VY zahranici'!F60</f>
        <v>973</v>
      </c>
      <c r="AE60" s="31">
        <f>'VY vramci_mc'!G60+'VY mimomc_vramci_prahy'!G60+'VY mimoprahu_vramci_ceska'!G60+'VY zahranici'!G60</f>
        <v>94</v>
      </c>
      <c r="AF60" s="31">
        <f>'VY vramci_mc'!H60+'VY mimomc_vramci_prahy'!H60+'VY mimoprahu_vramci_ceska'!H60+'VY zahranici'!H60</f>
        <v>3</v>
      </c>
      <c r="AG60" s="31">
        <f>'VY vramci_mc'!I60+'VY mimomc_vramci_prahy'!I60+'VY mimoprahu_vramci_ceska'!I60+'VY zahranici'!I60</f>
        <v>32</v>
      </c>
      <c r="AH60" s="31">
        <f>'VY vramci_mc'!J60+'VY mimomc_vramci_prahy'!J60+'VY mimoprahu_vramci_ceska'!J60+'VY zahranici'!J60</f>
        <v>14</v>
      </c>
      <c r="AI60" s="31">
        <f>'VY vramci_mc'!K60+'VY mimomc_vramci_prahy'!K60+'VY mimoprahu_vramci_ceska'!K60+'VY zahranici'!K60</f>
        <v>582</v>
      </c>
      <c r="AJ60" s="31">
        <f>'VY vramci_mc'!L60+'VY mimomc_vramci_prahy'!L60+'VY mimoprahu_vramci_ceska'!L60+'VY zahranici'!L60</f>
        <v>2</v>
      </c>
      <c r="AK60" s="31">
        <f>'VY vramci_mc'!M60+'VY mimomc_vramci_prahy'!M60+'VY mimoprahu_vramci_ceska'!M60+'VY zahranici'!M60</f>
        <v>39</v>
      </c>
      <c r="AL60" s="31">
        <f>'VY vramci_mc'!N60+'VY mimomc_vramci_prahy'!N60+'VY mimoprahu_vramci_ceska'!N60+'VY zahranici'!N60</f>
        <v>1</v>
      </c>
      <c r="AM60" s="31">
        <f>'VY vramci_mc'!O60+'VY mimomc_vramci_prahy'!O60+'VY mimoprahu_vramci_ceska'!O60+'VY zahranici'!O60</f>
        <v>31</v>
      </c>
      <c r="AN60" s="31">
        <f>'VY vramci_mc'!P60+'VY mimomc_vramci_prahy'!P60+'VY mimoprahu_vramci_ceska'!P60+'VY zahranici'!P60</f>
        <v>0</v>
      </c>
      <c r="AO60" s="31">
        <f>'VY vramci_mc'!Q60+'VY mimomc_vramci_prahy'!Q60+'VY mimoprahu_vramci_ceska'!Q60+'VY zahranici'!Q60</f>
        <v>0</v>
      </c>
      <c r="AP60" s="31">
        <f>'VY vramci_mc'!R60+'VY mimomc_vramci_prahy'!R60+'VY mimoprahu_vramci_ceska'!R60+'VY zahranici'!R60</f>
        <v>0</v>
      </c>
      <c r="AQ60" s="31">
        <f>'VY vramci_mc'!S60+'VY mimomc_vramci_prahy'!S60+'VY mimoprahu_vramci_ceska'!S60+'VY zahranici'!S60</f>
        <v>132</v>
      </c>
      <c r="AR60" s="31">
        <f>'VY vramci_mc'!T60+'VY mimomc_vramci_prahy'!T60+'VY mimoprahu_vramci_ceska'!T60+'VY zahranici'!T60</f>
        <v>48</v>
      </c>
      <c r="AS60" s="31">
        <f>'VY vramci_mc'!U60+'VY mimomc_vramci_prahy'!U60+'VY mimoprahu_vramci_ceska'!U60+'VY zahranici'!U60</f>
        <v>31</v>
      </c>
      <c r="AT60" s="31">
        <f>'VY vramci_mc'!V60+'VY mimomc_vramci_prahy'!V60+'VY mimoprahu_vramci_ceska'!V60+'VY zahranici'!V60</f>
        <v>7</v>
      </c>
      <c r="AU60" s="31">
        <f>'VY vramci_mc'!W60+'VY mimomc_vramci_prahy'!W60+'VY mimoprahu_vramci_ceska'!W60+'VY zahranici'!W60</f>
        <v>3</v>
      </c>
      <c r="AV60" s="31">
        <f>'VY vramci_mc'!X60+'VY mimomc_vramci_prahy'!X60+'VY mimoprahu_vramci_ceska'!X60+'VY zahranici'!X60</f>
        <v>110</v>
      </c>
      <c r="AW60" s="32">
        <f>'VY vramci_mc'!Y60+'VY mimomc_vramci_prahy'!Y60+'VY mimoprahu_vramci_ceska'!Y60+'VY zahranici'!Y60</f>
        <v>72</v>
      </c>
    </row>
  </sheetData>
  <autoFilter ref="B3:AW60" xr:uid="{EBA024C0-A88C-4930-A19C-E2F9419ECF1F}"/>
  <mergeCells count="12">
    <mergeCell ref="O2:P2"/>
    <mergeCell ref="J2:L2"/>
    <mergeCell ref="F2:I2"/>
    <mergeCell ref="D2:E2"/>
    <mergeCell ref="B2:B3"/>
    <mergeCell ref="C2:C3"/>
    <mergeCell ref="M2:N2"/>
    <mergeCell ref="Q2:R2"/>
    <mergeCell ref="S2:T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F5CEE-7225-4C9A-9D17-9FAB4EBC7136}">
  <sheetPr>
    <tabColor theme="5" tint="0.79998168889431442"/>
  </sheetPr>
  <dimension ref="A1:N60"/>
  <sheetViews>
    <sheetView tabSelected="1" zoomScale="70" zoomScaleNormal="7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B2" sqref="B2:N60"/>
    </sheetView>
  </sheetViews>
  <sheetFormatPr defaultRowHeight="14.5" x14ac:dyDescent="0.35"/>
  <cols>
    <col min="1" max="1" width="3.36328125" style="10" customWidth="1"/>
    <col min="2" max="2" width="20.54296875" style="12" bestFit="1" customWidth="1"/>
    <col min="3" max="3" width="17" style="12" customWidth="1"/>
    <col min="4" max="4" width="16.1796875" style="12" customWidth="1"/>
    <col min="5" max="6" width="10.6328125" style="12" customWidth="1"/>
    <col min="7" max="14" width="10.6328125" style="19" customWidth="1"/>
    <col min="15" max="16384" width="8.7265625" style="10"/>
  </cols>
  <sheetData>
    <row r="1" spans="2:14" ht="15" thickBot="1" x14ac:dyDescent="0.4">
      <c r="G1" s="95"/>
      <c r="H1" s="95"/>
    </row>
    <row r="2" spans="2:14" s="11" customFormat="1" ht="14.5" customHeight="1" x14ac:dyDescent="0.35">
      <c r="B2" s="66" t="s">
        <v>151</v>
      </c>
      <c r="C2" s="79" t="s">
        <v>178</v>
      </c>
      <c r="D2" s="79" t="s">
        <v>179</v>
      </c>
      <c r="E2" s="68" t="s">
        <v>170</v>
      </c>
      <c r="F2" s="83"/>
      <c r="G2" s="84" t="s">
        <v>160</v>
      </c>
      <c r="H2" s="73"/>
      <c r="I2" s="73"/>
      <c r="J2" s="80"/>
      <c r="K2" s="96" t="s">
        <v>177</v>
      </c>
      <c r="L2" s="97"/>
      <c r="M2" s="97"/>
      <c r="N2" s="98"/>
    </row>
    <row r="3" spans="2:14" s="94" customFormat="1" ht="15" thickBot="1" x14ac:dyDescent="0.4">
      <c r="B3" s="81"/>
      <c r="C3" s="82"/>
      <c r="D3" s="82"/>
      <c r="E3" s="89" t="s">
        <v>164</v>
      </c>
      <c r="F3" s="90" t="s">
        <v>165</v>
      </c>
      <c r="G3" s="91" t="s">
        <v>164</v>
      </c>
      <c r="H3" s="92" t="s">
        <v>165</v>
      </c>
      <c r="I3" s="92" t="s">
        <v>167</v>
      </c>
      <c r="J3" s="93" t="s">
        <v>168</v>
      </c>
      <c r="K3" s="99" t="s">
        <v>164</v>
      </c>
      <c r="L3" s="100" t="s">
        <v>165</v>
      </c>
      <c r="M3" s="100" t="s">
        <v>167</v>
      </c>
      <c r="N3" s="101" t="s">
        <v>168</v>
      </c>
    </row>
    <row r="4" spans="2:14" x14ac:dyDescent="0.35">
      <c r="B4" s="103" t="s">
        <v>63</v>
      </c>
      <c r="C4" s="20">
        <v>35368</v>
      </c>
      <c r="D4" s="21">
        <v>0.27097762794973951</v>
      </c>
      <c r="E4" s="15">
        <v>4189</v>
      </c>
      <c r="F4" s="26">
        <v>0.11844039809997738</v>
      </c>
      <c r="G4" s="85">
        <v>3694</v>
      </c>
      <c r="H4" s="21">
        <v>0.10444469577018774</v>
      </c>
      <c r="I4" s="21">
        <v>0.72089875473741205</v>
      </c>
      <c r="J4" s="26">
        <v>0.23226854358419058</v>
      </c>
      <c r="K4" s="87">
        <v>495</v>
      </c>
      <c r="L4" s="21">
        <f>K4/C4</f>
        <v>1.3995702329789641E-2</v>
      </c>
      <c r="M4" s="21">
        <v>0.15757575757575756</v>
      </c>
      <c r="N4" s="26">
        <v>0.72727272727272729</v>
      </c>
    </row>
    <row r="5" spans="2:14" x14ac:dyDescent="0.35">
      <c r="B5" s="103" t="s">
        <v>65</v>
      </c>
      <c r="C5" s="20">
        <v>29526</v>
      </c>
      <c r="D5" s="21">
        <v>0.29387584477112799</v>
      </c>
      <c r="E5" s="15">
        <v>3840</v>
      </c>
      <c r="F5" s="26">
        <v>0.13005486689697215</v>
      </c>
      <c r="G5" s="85">
        <v>3370</v>
      </c>
      <c r="H5" s="21">
        <v>0.11413669308406151</v>
      </c>
      <c r="I5" s="21">
        <v>0.74302670623145406</v>
      </c>
      <c r="J5" s="26">
        <v>0.19554896142433234</v>
      </c>
      <c r="K5" s="87">
        <v>470</v>
      </c>
      <c r="L5" s="21">
        <f>K5/C5</f>
        <v>1.5918173812910656E-2</v>
      </c>
      <c r="M5" s="21">
        <v>0.18936170212765957</v>
      </c>
      <c r="N5" s="26">
        <v>0.68085106382978722</v>
      </c>
    </row>
    <row r="6" spans="2:14" x14ac:dyDescent="0.35">
      <c r="B6" s="103" t="s">
        <v>175</v>
      </c>
      <c r="C6" s="20">
        <v>30346</v>
      </c>
      <c r="D6" s="21">
        <v>0.2729300451495692</v>
      </c>
      <c r="E6" s="15">
        <v>3412</v>
      </c>
      <c r="F6" s="26">
        <v>0.11243656495089963</v>
      </c>
      <c r="G6" s="85">
        <v>3073</v>
      </c>
      <c r="H6" s="21">
        <v>0.10126540565478152</v>
      </c>
      <c r="I6" s="21">
        <v>0.70029287341360236</v>
      </c>
      <c r="J6" s="26">
        <v>0.24666449723397332</v>
      </c>
      <c r="K6" s="87">
        <v>339</v>
      </c>
      <c r="L6" s="21">
        <f>K6/C6</f>
        <v>1.1171159296118104E-2</v>
      </c>
      <c r="M6" s="21">
        <v>0.12094395280235988</v>
      </c>
      <c r="N6" s="26">
        <v>0.75221238938053092</v>
      </c>
    </row>
    <row r="7" spans="2:14" x14ac:dyDescent="0.35">
      <c r="B7" s="103" t="s">
        <v>67</v>
      </c>
      <c r="C7" s="20">
        <v>28330</v>
      </c>
      <c r="D7" s="21">
        <v>0.26615183713348928</v>
      </c>
      <c r="E7" s="15">
        <v>3010</v>
      </c>
      <c r="F7" s="26">
        <v>0.10624779385810096</v>
      </c>
      <c r="G7" s="85">
        <v>2660</v>
      </c>
      <c r="H7" s="21">
        <v>9.3893399223438048E-2</v>
      </c>
      <c r="I7" s="21">
        <v>0.74436090225563911</v>
      </c>
      <c r="J7" s="26">
        <v>0.2093984962406015</v>
      </c>
      <c r="K7" s="87">
        <v>350</v>
      </c>
      <c r="L7" s="21">
        <f>K7/C7</f>
        <v>1.2354394634662902E-2</v>
      </c>
      <c r="M7" s="21">
        <v>0.18285714285714286</v>
      </c>
      <c r="N7" s="26">
        <v>0.71714285714285719</v>
      </c>
    </row>
    <row r="8" spans="2:14" x14ac:dyDescent="0.35">
      <c r="B8" s="103" t="s">
        <v>61</v>
      </c>
      <c r="C8" s="20">
        <v>12553</v>
      </c>
      <c r="D8" s="21">
        <v>0.24118121733784198</v>
      </c>
      <c r="E8" s="15">
        <v>2501</v>
      </c>
      <c r="F8" s="26">
        <v>0.19923524257149686</v>
      </c>
      <c r="G8" s="85">
        <v>2338</v>
      </c>
      <c r="H8" s="21">
        <v>0.18625029873337051</v>
      </c>
      <c r="I8" s="21">
        <v>0.56415739948674082</v>
      </c>
      <c r="J8" s="26">
        <v>0.40119760479041916</v>
      </c>
      <c r="K8" s="87">
        <v>163</v>
      </c>
      <c r="L8" s="21">
        <f>K8/C8</f>
        <v>1.2984943838126345E-2</v>
      </c>
      <c r="M8" s="21">
        <v>8.5889570552147243E-2</v>
      </c>
      <c r="N8" s="26">
        <v>0.81595092024539873</v>
      </c>
    </row>
    <row r="9" spans="2:14" x14ac:dyDescent="0.35">
      <c r="B9" s="103" t="s">
        <v>97</v>
      </c>
      <c r="C9" s="20">
        <v>22815</v>
      </c>
      <c r="D9" s="21">
        <v>0.28752000604907313</v>
      </c>
      <c r="E9" s="15">
        <v>2448</v>
      </c>
      <c r="F9" s="26">
        <v>0.10729783037475345</v>
      </c>
      <c r="G9" s="85">
        <v>2247</v>
      </c>
      <c r="H9" s="21">
        <v>9.8487836949375407E-2</v>
      </c>
      <c r="I9" s="21">
        <v>0.82510013351134848</v>
      </c>
      <c r="J9" s="26">
        <v>0.1344014241210503</v>
      </c>
      <c r="K9" s="87">
        <v>201</v>
      </c>
      <c r="L9" s="21">
        <f>K9/C9</f>
        <v>8.8099934253780404E-3</v>
      </c>
      <c r="M9" s="21">
        <v>0.12437810945273632</v>
      </c>
      <c r="N9" s="26">
        <v>0.74626865671641796</v>
      </c>
    </row>
    <row r="10" spans="2:14" x14ac:dyDescent="0.35">
      <c r="B10" s="103" t="s">
        <v>62</v>
      </c>
      <c r="C10" s="20">
        <v>18456</v>
      </c>
      <c r="D10" s="21">
        <v>0.24994921383008978</v>
      </c>
      <c r="E10" s="15">
        <v>2435</v>
      </c>
      <c r="F10" s="26">
        <v>0.13193541395752059</v>
      </c>
      <c r="G10" s="85">
        <v>2193</v>
      </c>
      <c r="H10" s="21">
        <v>0.11882314694408322</v>
      </c>
      <c r="I10" s="21">
        <v>0.46876424988600091</v>
      </c>
      <c r="J10" s="26">
        <v>0.48107615139078885</v>
      </c>
      <c r="K10" s="87">
        <v>242</v>
      </c>
      <c r="L10" s="21">
        <f>K10/C10</f>
        <v>1.3112267013437364E-2</v>
      </c>
      <c r="M10" s="21">
        <v>7.43801652892562E-2</v>
      </c>
      <c r="N10" s="26">
        <v>0.78512396694214881</v>
      </c>
    </row>
    <row r="11" spans="2:14" x14ac:dyDescent="0.35">
      <c r="B11" s="103" t="s">
        <v>64</v>
      </c>
      <c r="C11" s="20">
        <v>23833</v>
      </c>
      <c r="D11" s="21">
        <v>0.28109593564975349</v>
      </c>
      <c r="E11" s="15">
        <v>2376</v>
      </c>
      <c r="F11" s="26">
        <v>9.9693702009818322E-2</v>
      </c>
      <c r="G11" s="85">
        <v>2066</v>
      </c>
      <c r="H11" s="21">
        <v>8.668652708429489E-2</v>
      </c>
      <c r="I11" s="21">
        <v>0.67473378509196513</v>
      </c>
      <c r="J11" s="26">
        <v>0.27057115198451115</v>
      </c>
      <c r="K11" s="87">
        <v>310</v>
      </c>
      <c r="L11" s="21">
        <f>K11/C11</f>
        <v>1.3007174925523434E-2</v>
      </c>
      <c r="M11" s="21">
        <v>0.13225806451612904</v>
      </c>
      <c r="N11" s="26">
        <v>0.74838709677419357</v>
      </c>
    </row>
    <row r="12" spans="2:14" x14ac:dyDescent="0.35">
      <c r="B12" s="103" t="s">
        <v>92</v>
      </c>
      <c r="C12" s="20">
        <v>19862</v>
      </c>
      <c r="D12" s="21">
        <v>0.3313425864139864</v>
      </c>
      <c r="E12" s="15">
        <v>2062</v>
      </c>
      <c r="F12" s="26">
        <v>0.10381633269559963</v>
      </c>
      <c r="G12" s="85">
        <v>1870</v>
      </c>
      <c r="H12" s="21">
        <v>9.4149632464001612E-2</v>
      </c>
      <c r="I12" s="21">
        <v>0.80748663101604279</v>
      </c>
      <c r="J12" s="26">
        <v>0.139572192513369</v>
      </c>
      <c r="K12" s="87">
        <v>192</v>
      </c>
      <c r="L12" s="21">
        <f>K12/C12</f>
        <v>9.6667002315980258E-3</v>
      </c>
      <c r="M12" s="21">
        <v>9.8958333333333329E-2</v>
      </c>
      <c r="N12" s="26">
        <v>0.75</v>
      </c>
    </row>
    <row r="13" spans="2:14" x14ac:dyDescent="0.35">
      <c r="B13" s="103" t="s">
        <v>60</v>
      </c>
      <c r="C13" s="20">
        <v>6297</v>
      </c>
      <c r="D13" s="21">
        <v>0.16913324917407538</v>
      </c>
      <c r="E13" s="15">
        <v>1709</v>
      </c>
      <c r="F13" s="26">
        <v>0.27139907892647291</v>
      </c>
      <c r="G13" s="85">
        <v>1611</v>
      </c>
      <c r="H13" s="21">
        <v>0.25583611243449261</v>
      </c>
      <c r="I13" s="21">
        <v>0.64618249534450656</v>
      </c>
      <c r="J13" s="26">
        <v>0.297951582867784</v>
      </c>
      <c r="K13" s="87">
        <v>98</v>
      </c>
      <c r="L13" s="21">
        <f>K13/C13</f>
        <v>1.5562966491980308E-2</v>
      </c>
      <c r="M13" s="21">
        <v>0.27551020408163263</v>
      </c>
      <c r="N13" s="26">
        <v>0.5</v>
      </c>
    </row>
    <row r="14" spans="2:14" x14ac:dyDescent="0.35">
      <c r="B14" s="103" t="s">
        <v>100</v>
      </c>
      <c r="C14" s="20">
        <v>16278</v>
      </c>
      <c r="D14" s="21">
        <v>0.29759227773816704</v>
      </c>
      <c r="E14" s="15">
        <v>1621</v>
      </c>
      <c r="F14" s="26">
        <v>9.9582258262685838E-2</v>
      </c>
      <c r="G14" s="85">
        <v>1426</v>
      </c>
      <c r="H14" s="21">
        <v>8.7602899619117824E-2</v>
      </c>
      <c r="I14" s="21">
        <v>0.76297335203366057</v>
      </c>
      <c r="J14" s="26">
        <v>0.17461430575035064</v>
      </c>
      <c r="K14" s="87">
        <v>195</v>
      </c>
      <c r="L14" s="21">
        <f>K14/C14</f>
        <v>1.1979358643568005E-2</v>
      </c>
      <c r="M14" s="21">
        <v>8.2051282051282051E-2</v>
      </c>
      <c r="N14" s="26">
        <v>0.76923076923076927</v>
      </c>
    </row>
    <row r="15" spans="2:14" x14ac:dyDescent="0.35">
      <c r="B15" s="103" t="s">
        <v>111</v>
      </c>
      <c r="C15" s="20">
        <v>16992</v>
      </c>
      <c r="D15" s="21">
        <v>0.36762510547153893</v>
      </c>
      <c r="E15" s="15">
        <v>1550</v>
      </c>
      <c r="F15" s="26">
        <v>9.1219397363465154E-2</v>
      </c>
      <c r="G15" s="85">
        <v>1388</v>
      </c>
      <c r="H15" s="21">
        <v>8.168549905838042E-2</v>
      </c>
      <c r="I15" s="21">
        <v>0.72694524495677237</v>
      </c>
      <c r="J15" s="26">
        <v>0.23054755043227665</v>
      </c>
      <c r="K15" s="87">
        <v>162</v>
      </c>
      <c r="L15" s="21">
        <f>K15/C15</f>
        <v>9.5338983050847464E-3</v>
      </c>
      <c r="M15" s="21">
        <v>0.1111111111111111</v>
      </c>
      <c r="N15" s="26">
        <v>0.80246913580246915</v>
      </c>
    </row>
    <row r="16" spans="2:14" x14ac:dyDescent="0.35">
      <c r="B16" s="103" t="s">
        <v>68</v>
      </c>
      <c r="C16" s="20">
        <v>15270</v>
      </c>
      <c r="D16" s="21">
        <v>0.27883280987510045</v>
      </c>
      <c r="E16" s="15">
        <v>1454</v>
      </c>
      <c r="F16" s="26">
        <v>9.5219384413883432E-2</v>
      </c>
      <c r="G16" s="85">
        <v>1299</v>
      </c>
      <c r="H16" s="21">
        <v>8.5068762278978388E-2</v>
      </c>
      <c r="I16" s="21">
        <v>0.76674364896073899</v>
      </c>
      <c r="J16" s="26">
        <v>0.18090839107005388</v>
      </c>
      <c r="K16" s="87">
        <v>155</v>
      </c>
      <c r="L16" s="21">
        <f>K16/C16</f>
        <v>1.0150622134905042E-2</v>
      </c>
      <c r="M16" s="21">
        <v>8.387096774193549E-2</v>
      </c>
      <c r="N16" s="26">
        <v>0.77419354838709675</v>
      </c>
    </row>
    <row r="17" spans="2:14" x14ac:dyDescent="0.35">
      <c r="B17" s="103" t="s">
        <v>66</v>
      </c>
      <c r="C17" s="20">
        <v>10936</v>
      </c>
      <c r="D17" s="21">
        <v>0.25659314875645239</v>
      </c>
      <c r="E17" s="15">
        <v>1407</v>
      </c>
      <c r="F17" s="26">
        <v>0.12865764447695685</v>
      </c>
      <c r="G17" s="85">
        <v>1171</v>
      </c>
      <c r="H17" s="21">
        <v>0.10707754206291148</v>
      </c>
      <c r="I17" s="21">
        <v>0.6490179333902647</v>
      </c>
      <c r="J17" s="26">
        <v>0.30401366353543979</v>
      </c>
      <c r="K17" s="87">
        <v>236</v>
      </c>
      <c r="L17" s="21">
        <f>K17/C17</f>
        <v>2.1580102414045354E-2</v>
      </c>
      <c r="M17" s="21">
        <v>8.050847457627118E-2</v>
      </c>
      <c r="N17" s="26">
        <v>0.80932203389830504</v>
      </c>
    </row>
    <row r="18" spans="2:14" x14ac:dyDescent="0.35">
      <c r="B18" s="103" t="s">
        <v>113</v>
      </c>
      <c r="C18" s="20">
        <v>10647</v>
      </c>
      <c r="D18" s="21">
        <v>0.34289855072463771</v>
      </c>
      <c r="E18" s="15">
        <v>1040</v>
      </c>
      <c r="F18" s="26">
        <v>9.768009768009768E-2</v>
      </c>
      <c r="G18" s="85">
        <v>939</v>
      </c>
      <c r="H18" s="21">
        <v>8.8193857424626654E-2</v>
      </c>
      <c r="I18" s="21">
        <v>0.76038338658146964</v>
      </c>
      <c r="J18" s="26">
        <v>0.20021299254526093</v>
      </c>
      <c r="K18" s="87">
        <v>101</v>
      </c>
      <c r="L18" s="21">
        <f>K18/C18</f>
        <v>9.4862402554710245E-3</v>
      </c>
      <c r="M18" s="21">
        <v>4.9504950495049507E-2</v>
      </c>
      <c r="N18" s="26">
        <v>0.81188118811881194</v>
      </c>
    </row>
    <row r="19" spans="2:14" x14ac:dyDescent="0.35">
      <c r="B19" s="103" t="s">
        <v>75</v>
      </c>
      <c r="C19" s="20">
        <v>5522</v>
      </c>
      <c r="D19" s="21">
        <v>0.36542915756733507</v>
      </c>
      <c r="E19" s="15">
        <v>881</v>
      </c>
      <c r="F19" s="26">
        <v>0.15954364360738862</v>
      </c>
      <c r="G19" s="85">
        <v>787</v>
      </c>
      <c r="H19" s="21">
        <v>0.14252082578775807</v>
      </c>
      <c r="I19" s="21">
        <v>0.82083862770012705</v>
      </c>
      <c r="J19" s="26">
        <v>0.15247776365946633</v>
      </c>
      <c r="K19" s="87">
        <v>94</v>
      </c>
      <c r="L19" s="21">
        <f>K19/C19</f>
        <v>1.7022817819630567E-2</v>
      </c>
      <c r="M19" s="21">
        <v>0.46808510638297873</v>
      </c>
      <c r="N19" s="26">
        <v>0.38297872340425532</v>
      </c>
    </row>
    <row r="20" spans="2:14" x14ac:dyDescent="0.35">
      <c r="B20" s="103" t="s">
        <v>104</v>
      </c>
      <c r="C20" s="20">
        <v>7584</v>
      </c>
      <c r="D20" s="21">
        <v>0.30072564336413021</v>
      </c>
      <c r="E20" s="15">
        <v>864</v>
      </c>
      <c r="F20" s="26">
        <v>0.11392405063291139</v>
      </c>
      <c r="G20" s="85">
        <v>773</v>
      </c>
      <c r="H20" s="21">
        <v>0.10192510548523206</v>
      </c>
      <c r="I20" s="21">
        <v>0.83311772315653299</v>
      </c>
      <c r="J20" s="26">
        <v>0.10478654592496765</v>
      </c>
      <c r="K20" s="87">
        <v>91</v>
      </c>
      <c r="L20" s="21">
        <f>K20/C20</f>
        <v>1.1998945147679324E-2</v>
      </c>
      <c r="M20" s="21">
        <v>9.8901098901098897E-2</v>
      </c>
      <c r="N20" s="26">
        <v>0.69230769230769229</v>
      </c>
    </row>
    <row r="21" spans="2:14" x14ac:dyDescent="0.35">
      <c r="B21" s="103" t="s">
        <v>116</v>
      </c>
      <c r="C21" s="20">
        <v>5299</v>
      </c>
      <c r="D21" s="21">
        <v>0.308242685125938</v>
      </c>
      <c r="E21" s="15">
        <v>649</v>
      </c>
      <c r="F21" s="26">
        <v>0.12247593885638799</v>
      </c>
      <c r="G21" s="85">
        <v>582</v>
      </c>
      <c r="H21" s="21">
        <v>0.10983204378184563</v>
      </c>
      <c r="I21" s="21">
        <v>0.76632302405498287</v>
      </c>
      <c r="J21" s="26">
        <v>0.18900343642611683</v>
      </c>
      <c r="K21" s="87">
        <v>67</v>
      </c>
      <c r="L21" s="21">
        <f>K21/C21</f>
        <v>1.2643895074542366E-2</v>
      </c>
      <c r="M21" s="21">
        <v>0.14925373134328357</v>
      </c>
      <c r="N21" s="26">
        <v>0.76119402985074625</v>
      </c>
    </row>
    <row r="22" spans="2:14" x14ac:dyDescent="0.35">
      <c r="B22" s="103" t="s">
        <v>105</v>
      </c>
      <c r="C22" s="20">
        <v>2115</v>
      </c>
      <c r="D22" s="21">
        <v>0.31785392245266003</v>
      </c>
      <c r="E22" s="15">
        <v>361</v>
      </c>
      <c r="F22" s="26">
        <v>0.17068557919621749</v>
      </c>
      <c r="G22" s="85">
        <v>309</v>
      </c>
      <c r="H22" s="21">
        <v>0.14609929078014183</v>
      </c>
      <c r="I22" s="21">
        <v>0.77346278317152106</v>
      </c>
      <c r="J22" s="26">
        <v>0.19741100323624594</v>
      </c>
      <c r="K22" s="87">
        <v>52</v>
      </c>
      <c r="L22" s="21">
        <f>K22/C22</f>
        <v>2.4586288416075651E-2</v>
      </c>
      <c r="M22" s="21">
        <v>0.40384615384615385</v>
      </c>
      <c r="N22" s="26">
        <v>0.5</v>
      </c>
    </row>
    <row r="23" spans="2:14" x14ac:dyDescent="0.35">
      <c r="B23" s="103" t="s">
        <v>89</v>
      </c>
      <c r="C23" s="20">
        <v>2192</v>
      </c>
      <c r="D23" s="21">
        <v>0.28232869654817105</v>
      </c>
      <c r="E23" s="15">
        <v>347</v>
      </c>
      <c r="F23" s="26">
        <v>0.1583029197080292</v>
      </c>
      <c r="G23" s="85">
        <v>296</v>
      </c>
      <c r="H23" s="21">
        <v>0.13503649635036497</v>
      </c>
      <c r="I23" s="21">
        <v>0.82770270270270274</v>
      </c>
      <c r="J23" s="26">
        <v>0.13513513513513514</v>
      </c>
      <c r="K23" s="87">
        <v>51</v>
      </c>
      <c r="L23" s="21">
        <f>K23/C23</f>
        <v>2.3266423357664233E-2</v>
      </c>
      <c r="M23" s="21">
        <v>0.23529411764705882</v>
      </c>
      <c r="N23" s="26">
        <v>0.6470588235294118</v>
      </c>
    </row>
    <row r="24" spans="2:14" x14ac:dyDescent="0.35">
      <c r="B24" s="103" t="s">
        <v>95</v>
      </c>
      <c r="C24" s="20">
        <v>3002</v>
      </c>
      <c r="D24" s="21">
        <v>0.31994031759565172</v>
      </c>
      <c r="E24" s="15">
        <v>330</v>
      </c>
      <c r="F24" s="26">
        <v>0.10992671552298468</v>
      </c>
      <c r="G24" s="85">
        <v>293</v>
      </c>
      <c r="H24" s="21">
        <v>9.7601598934043965E-2</v>
      </c>
      <c r="I24" s="21">
        <v>0.78498293515358364</v>
      </c>
      <c r="J24" s="26">
        <v>0.17406143344709898</v>
      </c>
      <c r="K24" s="87">
        <v>37</v>
      </c>
      <c r="L24" s="21">
        <f>K24/C24</f>
        <v>1.2325116588940706E-2</v>
      </c>
      <c r="M24" s="21">
        <v>8.1081081081081086E-2</v>
      </c>
      <c r="N24" s="26">
        <v>0.81081081081081086</v>
      </c>
    </row>
    <row r="25" spans="2:14" x14ac:dyDescent="0.35">
      <c r="B25" s="103" t="s">
        <v>98</v>
      </c>
      <c r="C25" s="20">
        <v>3082</v>
      </c>
      <c r="D25" s="21">
        <v>0.33957690612604674</v>
      </c>
      <c r="E25" s="15">
        <v>277</v>
      </c>
      <c r="F25" s="26">
        <v>8.987670343932512E-2</v>
      </c>
      <c r="G25" s="85">
        <v>255</v>
      </c>
      <c r="H25" s="21">
        <v>8.2738481505515896E-2</v>
      </c>
      <c r="I25" s="21">
        <v>0.31764705882352939</v>
      </c>
      <c r="J25" s="26">
        <v>0.63921568627450975</v>
      </c>
      <c r="K25" s="87">
        <v>22</v>
      </c>
      <c r="L25" s="21">
        <f>K25/C25</f>
        <v>7.138221933809215E-3</v>
      </c>
      <c r="M25" s="21">
        <v>0.13636363636363635</v>
      </c>
      <c r="N25" s="26">
        <v>0.81818181818181823</v>
      </c>
    </row>
    <row r="26" spans="2:14" x14ac:dyDescent="0.35">
      <c r="B26" s="103" t="s">
        <v>83</v>
      </c>
      <c r="C26" s="20">
        <v>3008</v>
      </c>
      <c r="D26" s="21">
        <v>0.34511243689765947</v>
      </c>
      <c r="E26" s="15">
        <v>264</v>
      </c>
      <c r="F26" s="26">
        <v>8.7765957446808512E-2</v>
      </c>
      <c r="G26" s="85">
        <v>230</v>
      </c>
      <c r="H26" s="21">
        <v>7.6462765957446804E-2</v>
      </c>
      <c r="I26" s="21">
        <v>0.63913043478260867</v>
      </c>
      <c r="J26" s="26">
        <v>0.28695652173913044</v>
      </c>
      <c r="K26" s="87">
        <v>34</v>
      </c>
      <c r="L26" s="21">
        <f>K26/C26</f>
        <v>1.1303191489361703E-2</v>
      </c>
      <c r="M26" s="21">
        <v>0.35294117647058826</v>
      </c>
      <c r="N26" s="26">
        <v>0.5</v>
      </c>
    </row>
    <row r="27" spans="2:14" x14ac:dyDescent="0.35">
      <c r="B27" s="103" t="s">
        <v>84</v>
      </c>
      <c r="C27" s="20">
        <v>3489</v>
      </c>
      <c r="D27" s="21">
        <v>0.3416568742655699</v>
      </c>
      <c r="E27" s="15">
        <v>263</v>
      </c>
      <c r="F27" s="26">
        <v>7.5379764975637725E-2</v>
      </c>
      <c r="G27" s="85">
        <v>216</v>
      </c>
      <c r="H27" s="21">
        <v>6.1908856405846945E-2</v>
      </c>
      <c r="I27" s="21">
        <v>0.87962962962962965</v>
      </c>
      <c r="J27" s="26">
        <v>9.7222222222222224E-2</v>
      </c>
      <c r="K27" s="87">
        <v>47</v>
      </c>
      <c r="L27" s="21">
        <f>K27/C27</f>
        <v>1.347090856979077E-2</v>
      </c>
      <c r="M27" s="21">
        <v>0.42553191489361702</v>
      </c>
      <c r="N27" s="26">
        <v>0.48936170212765956</v>
      </c>
    </row>
    <row r="28" spans="2:14" x14ac:dyDescent="0.35">
      <c r="B28" s="103" t="s">
        <v>99</v>
      </c>
      <c r="C28" s="20">
        <v>2901</v>
      </c>
      <c r="D28" s="21">
        <v>0.29854893485643719</v>
      </c>
      <c r="E28" s="15">
        <v>223</v>
      </c>
      <c r="F28" s="26">
        <v>7.6870044812133748E-2</v>
      </c>
      <c r="G28" s="85">
        <v>191</v>
      </c>
      <c r="H28" s="21">
        <v>6.5839365735953115E-2</v>
      </c>
      <c r="I28" s="21">
        <v>0.60209424083769636</v>
      </c>
      <c r="J28" s="26">
        <v>0.31413612565445026</v>
      </c>
      <c r="K28" s="87">
        <v>32</v>
      </c>
      <c r="L28" s="21">
        <f>K28/C28</f>
        <v>1.1030679076180628E-2</v>
      </c>
      <c r="M28" s="21">
        <v>6.25E-2</v>
      </c>
      <c r="N28" s="26">
        <v>0.78125</v>
      </c>
    </row>
    <row r="29" spans="2:14" x14ac:dyDescent="0.35">
      <c r="B29" s="103" t="s">
        <v>114</v>
      </c>
      <c r="C29" s="20">
        <v>2358</v>
      </c>
      <c r="D29" s="21">
        <v>0.38802040480500249</v>
      </c>
      <c r="E29" s="15">
        <v>222</v>
      </c>
      <c r="F29" s="26">
        <v>9.4147582697201013E-2</v>
      </c>
      <c r="G29" s="85">
        <v>198</v>
      </c>
      <c r="H29" s="21">
        <v>8.3969465648854963E-2</v>
      </c>
      <c r="I29" s="21">
        <v>0.31313131313131315</v>
      </c>
      <c r="J29" s="26">
        <v>0.65656565656565657</v>
      </c>
      <c r="K29" s="87">
        <v>24</v>
      </c>
      <c r="L29" s="21">
        <f>K29/C29</f>
        <v>1.0178117048346057E-2</v>
      </c>
      <c r="M29" s="21">
        <v>4.1666666666666664E-2</v>
      </c>
      <c r="N29" s="26">
        <v>0.83333333333333337</v>
      </c>
    </row>
    <row r="30" spans="2:14" x14ac:dyDescent="0.35">
      <c r="B30" s="103" t="s">
        <v>108</v>
      </c>
      <c r="C30" s="20">
        <v>2849</v>
      </c>
      <c r="D30" s="21">
        <v>0.28472916250249852</v>
      </c>
      <c r="E30" s="15">
        <v>210</v>
      </c>
      <c r="F30" s="26">
        <v>7.3710073710073709E-2</v>
      </c>
      <c r="G30" s="85">
        <v>186</v>
      </c>
      <c r="H30" s="21">
        <v>6.5286065286065287E-2</v>
      </c>
      <c r="I30" s="21">
        <v>0.4838709677419355</v>
      </c>
      <c r="J30" s="26">
        <v>0.44623655913978494</v>
      </c>
      <c r="K30" s="87">
        <v>24</v>
      </c>
      <c r="L30" s="21">
        <f>K30/C30</f>
        <v>8.424008424008424E-3</v>
      </c>
      <c r="M30" s="21">
        <v>0.29166666666666669</v>
      </c>
      <c r="N30" s="26">
        <v>0.625</v>
      </c>
    </row>
    <row r="31" spans="2:14" x14ac:dyDescent="0.35">
      <c r="B31" s="103" t="s">
        <v>110</v>
      </c>
      <c r="C31" s="20">
        <v>2028</v>
      </c>
      <c r="D31" s="21">
        <v>0.30872278885675142</v>
      </c>
      <c r="E31" s="15">
        <v>209</v>
      </c>
      <c r="F31" s="26">
        <v>0.10305719921104536</v>
      </c>
      <c r="G31" s="85">
        <v>174</v>
      </c>
      <c r="H31" s="21">
        <v>8.5798816568047331E-2</v>
      </c>
      <c r="I31" s="21">
        <v>0.87356321839080464</v>
      </c>
      <c r="J31" s="26">
        <v>8.6206896551724144E-2</v>
      </c>
      <c r="K31" s="87">
        <v>35</v>
      </c>
      <c r="L31" s="21">
        <f>K31/C31</f>
        <v>1.7258382642998029E-2</v>
      </c>
      <c r="M31" s="21">
        <v>0.34285714285714286</v>
      </c>
      <c r="N31" s="26">
        <v>0.62857142857142856</v>
      </c>
    </row>
    <row r="32" spans="2:14" x14ac:dyDescent="0.35">
      <c r="B32" s="103" t="s">
        <v>76</v>
      </c>
      <c r="C32" s="20">
        <v>1026</v>
      </c>
      <c r="D32" s="21">
        <v>0.31598398521712351</v>
      </c>
      <c r="E32" s="15">
        <v>157</v>
      </c>
      <c r="F32" s="26">
        <v>0.1530214424951267</v>
      </c>
      <c r="G32" s="85">
        <v>109</v>
      </c>
      <c r="H32" s="21">
        <v>0.10623781676413255</v>
      </c>
      <c r="I32" s="21">
        <v>0.82568807339449546</v>
      </c>
      <c r="J32" s="26">
        <v>0.12844036697247707</v>
      </c>
      <c r="K32" s="87">
        <v>48</v>
      </c>
      <c r="L32" s="21">
        <f>K32/C32</f>
        <v>4.6783625730994149E-2</v>
      </c>
      <c r="M32" s="21">
        <v>0.45833333333333331</v>
      </c>
      <c r="N32" s="26">
        <v>0.4375</v>
      </c>
    </row>
    <row r="33" spans="2:14" x14ac:dyDescent="0.35">
      <c r="B33" s="103" t="s">
        <v>85</v>
      </c>
      <c r="C33" s="20">
        <v>1305</v>
      </c>
      <c r="D33" s="21">
        <v>0.3529889099269678</v>
      </c>
      <c r="E33" s="15">
        <v>133</v>
      </c>
      <c r="F33" s="26">
        <v>0.10191570881226053</v>
      </c>
      <c r="G33" s="85">
        <v>115</v>
      </c>
      <c r="H33" s="21">
        <v>8.8122605363984668E-2</v>
      </c>
      <c r="I33" s="21">
        <v>0.80869565217391304</v>
      </c>
      <c r="J33" s="26">
        <v>0.12173913043478261</v>
      </c>
      <c r="K33" s="87">
        <v>18</v>
      </c>
      <c r="L33" s="21">
        <f>K33/C33</f>
        <v>1.3793103448275862E-2</v>
      </c>
      <c r="M33" s="21">
        <v>5.5555555555555552E-2</v>
      </c>
      <c r="N33" s="26">
        <v>0.88888888888888884</v>
      </c>
    </row>
    <row r="34" spans="2:14" x14ac:dyDescent="0.35">
      <c r="B34" s="103" t="s">
        <v>82</v>
      </c>
      <c r="C34" s="20">
        <v>707</v>
      </c>
      <c r="D34" s="21">
        <v>0.30008488964346347</v>
      </c>
      <c r="E34" s="15">
        <v>128</v>
      </c>
      <c r="F34" s="26">
        <v>0.18104667609618105</v>
      </c>
      <c r="G34" s="85">
        <v>118</v>
      </c>
      <c r="H34" s="21">
        <v>0.16690240452616689</v>
      </c>
      <c r="I34" s="21">
        <v>0.85593220338983056</v>
      </c>
      <c r="J34" s="26">
        <v>0.10169491525423729</v>
      </c>
      <c r="K34" s="87">
        <v>10</v>
      </c>
      <c r="L34" s="21">
        <f>K34/C34</f>
        <v>1.4144271570014143E-2</v>
      </c>
      <c r="M34" s="21">
        <v>0.2</v>
      </c>
      <c r="N34" s="26">
        <v>0.6</v>
      </c>
    </row>
    <row r="35" spans="2:14" x14ac:dyDescent="0.35">
      <c r="B35" s="103" t="s">
        <v>78</v>
      </c>
      <c r="C35" s="20">
        <v>1177</v>
      </c>
      <c r="D35" s="21">
        <v>0.36598258706467662</v>
      </c>
      <c r="E35" s="15">
        <v>126</v>
      </c>
      <c r="F35" s="26">
        <v>0.1070518266779949</v>
      </c>
      <c r="G35" s="85">
        <v>110</v>
      </c>
      <c r="H35" s="21">
        <v>9.3457943925233641E-2</v>
      </c>
      <c r="I35" s="21">
        <v>0.9</v>
      </c>
      <c r="J35" s="26">
        <v>5.4545454545454543E-2</v>
      </c>
      <c r="K35" s="87">
        <v>16</v>
      </c>
      <c r="L35" s="21">
        <f>K35/C35</f>
        <v>1.3593882752761258E-2</v>
      </c>
      <c r="M35" s="21">
        <v>0.125</v>
      </c>
      <c r="N35" s="26">
        <v>0.625</v>
      </c>
    </row>
    <row r="36" spans="2:14" x14ac:dyDescent="0.35">
      <c r="B36" s="103" t="s">
        <v>103</v>
      </c>
      <c r="C36" s="20">
        <v>696</v>
      </c>
      <c r="D36" s="21">
        <v>0.22172666454284803</v>
      </c>
      <c r="E36" s="15">
        <v>99</v>
      </c>
      <c r="F36" s="26">
        <v>0.14224137931034483</v>
      </c>
      <c r="G36" s="85">
        <v>92</v>
      </c>
      <c r="H36" s="21">
        <v>0.13218390804597702</v>
      </c>
      <c r="I36" s="21">
        <v>0.79347826086956519</v>
      </c>
      <c r="J36" s="26">
        <v>0.14130434782608695</v>
      </c>
      <c r="K36" s="87">
        <v>7</v>
      </c>
      <c r="L36" s="21">
        <f>K36/C36</f>
        <v>1.0057471264367816E-2</v>
      </c>
      <c r="M36" s="21">
        <v>0</v>
      </c>
      <c r="N36" s="26">
        <v>0.7142857142857143</v>
      </c>
    </row>
    <row r="37" spans="2:14" x14ac:dyDescent="0.35">
      <c r="B37" s="103" t="s">
        <v>106</v>
      </c>
      <c r="C37" s="20">
        <v>908</v>
      </c>
      <c r="D37" s="21">
        <v>0.2674521354933726</v>
      </c>
      <c r="E37" s="15">
        <v>94</v>
      </c>
      <c r="F37" s="26">
        <v>0.10352422907488987</v>
      </c>
      <c r="G37" s="85">
        <v>89</v>
      </c>
      <c r="H37" s="21">
        <v>9.8017621145374448E-2</v>
      </c>
      <c r="I37" s="21">
        <v>0.8314606741573034</v>
      </c>
      <c r="J37" s="26">
        <v>0.11235955056179775</v>
      </c>
      <c r="K37" s="87">
        <v>5</v>
      </c>
      <c r="L37" s="21">
        <f>K37/C37</f>
        <v>5.5066079295154188E-3</v>
      </c>
      <c r="M37" s="21">
        <v>0.2</v>
      </c>
      <c r="N37" s="26">
        <v>0.8</v>
      </c>
    </row>
    <row r="38" spans="2:14" x14ac:dyDescent="0.35">
      <c r="B38" s="103" t="s">
        <v>94</v>
      </c>
      <c r="C38" s="20">
        <v>977</v>
      </c>
      <c r="D38" s="21">
        <v>0.34719260838663824</v>
      </c>
      <c r="E38" s="15">
        <v>89</v>
      </c>
      <c r="F38" s="26">
        <v>9.1095189355168887E-2</v>
      </c>
      <c r="G38" s="85">
        <v>81</v>
      </c>
      <c r="H38" s="21">
        <v>8.2906857727737968E-2</v>
      </c>
      <c r="I38" s="21">
        <v>8.6419753086419748E-2</v>
      </c>
      <c r="J38" s="26">
        <v>0.87654320987654322</v>
      </c>
      <c r="K38" s="87">
        <v>8</v>
      </c>
      <c r="L38" s="21">
        <f>K38/C38</f>
        <v>8.1883316274309111E-3</v>
      </c>
      <c r="M38" s="21">
        <v>0.125</v>
      </c>
      <c r="N38" s="26">
        <v>0.625</v>
      </c>
    </row>
    <row r="39" spans="2:14" x14ac:dyDescent="0.35">
      <c r="B39" s="103" t="s">
        <v>107</v>
      </c>
      <c r="C39" s="20">
        <v>1195</v>
      </c>
      <c r="D39" s="21">
        <v>0.31756577199043318</v>
      </c>
      <c r="E39" s="15">
        <v>89</v>
      </c>
      <c r="F39" s="26">
        <v>7.4476987447698748E-2</v>
      </c>
      <c r="G39" s="85">
        <v>77</v>
      </c>
      <c r="H39" s="21">
        <v>6.443514644351464E-2</v>
      </c>
      <c r="I39" s="21">
        <v>0.8571428571428571</v>
      </c>
      <c r="J39" s="26">
        <v>0.12987012987012986</v>
      </c>
      <c r="K39" s="87">
        <v>12</v>
      </c>
      <c r="L39" s="21">
        <f>K39/C39</f>
        <v>1.00418410041841E-2</v>
      </c>
      <c r="M39" s="21">
        <v>0.16666666666666666</v>
      </c>
      <c r="N39" s="26">
        <v>0.66666666666666663</v>
      </c>
    </row>
    <row r="40" spans="2:14" x14ac:dyDescent="0.35">
      <c r="B40" s="103" t="s">
        <v>96</v>
      </c>
      <c r="C40" s="20">
        <v>1625</v>
      </c>
      <c r="D40" s="21">
        <v>0.3346375617792422</v>
      </c>
      <c r="E40" s="15">
        <v>85</v>
      </c>
      <c r="F40" s="26">
        <v>5.2307692307692305E-2</v>
      </c>
      <c r="G40" s="85">
        <v>75</v>
      </c>
      <c r="H40" s="21">
        <v>4.6153846153846156E-2</v>
      </c>
      <c r="I40" s="21">
        <v>0.58666666666666667</v>
      </c>
      <c r="J40" s="26">
        <v>0.24</v>
      </c>
      <c r="K40" s="87">
        <v>10</v>
      </c>
      <c r="L40" s="21">
        <f>K40/C40</f>
        <v>6.1538461538461538E-3</v>
      </c>
      <c r="M40" s="21">
        <v>0</v>
      </c>
      <c r="N40" s="26">
        <v>0.9</v>
      </c>
    </row>
    <row r="41" spans="2:14" x14ac:dyDescent="0.35">
      <c r="B41" s="103" t="s">
        <v>102</v>
      </c>
      <c r="C41" s="20">
        <v>448</v>
      </c>
      <c r="D41" s="21">
        <v>0.3154929577464789</v>
      </c>
      <c r="E41" s="15">
        <v>66</v>
      </c>
      <c r="F41" s="26">
        <v>0.14732142857142858</v>
      </c>
      <c r="G41" s="85">
        <v>46</v>
      </c>
      <c r="H41" s="21">
        <v>0.10267857142857142</v>
      </c>
      <c r="I41" s="21">
        <v>0.63043478260869568</v>
      </c>
      <c r="J41" s="26">
        <v>0.30434782608695654</v>
      </c>
      <c r="K41" s="87">
        <v>20</v>
      </c>
      <c r="L41" s="21">
        <f>K41/C41</f>
        <v>4.4642857142857144E-2</v>
      </c>
      <c r="M41" s="21">
        <v>0.05</v>
      </c>
      <c r="N41" s="26">
        <v>0.95</v>
      </c>
    </row>
    <row r="42" spans="2:14" x14ac:dyDescent="0.35">
      <c r="B42" s="103" t="s">
        <v>86</v>
      </c>
      <c r="C42" s="20">
        <v>786</v>
      </c>
      <c r="D42" s="21">
        <v>0.31264916467780429</v>
      </c>
      <c r="E42" s="15">
        <v>65</v>
      </c>
      <c r="F42" s="26">
        <v>8.2697201017811708E-2</v>
      </c>
      <c r="G42" s="85">
        <v>48</v>
      </c>
      <c r="H42" s="21">
        <v>6.1068702290076333E-2</v>
      </c>
      <c r="I42" s="21">
        <v>0.5625</v>
      </c>
      <c r="J42" s="26">
        <v>0.375</v>
      </c>
      <c r="K42" s="87">
        <v>17</v>
      </c>
      <c r="L42" s="21">
        <f>K42/C42</f>
        <v>2.1628498727735368E-2</v>
      </c>
      <c r="M42" s="21">
        <v>0.17647058823529413</v>
      </c>
      <c r="N42" s="26">
        <v>0.70588235294117652</v>
      </c>
    </row>
    <row r="43" spans="2:14" x14ac:dyDescent="0.35">
      <c r="B43" s="103" t="s">
        <v>90</v>
      </c>
      <c r="C43" s="20">
        <v>1099</v>
      </c>
      <c r="D43" s="21">
        <v>0.28251928020565553</v>
      </c>
      <c r="E43" s="15">
        <v>61</v>
      </c>
      <c r="F43" s="26">
        <v>5.5505004549590536E-2</v>
      </c>
      <c r="G43" s="85">
        <v>55</v>
      </c>
      <c r="H43" s="21">
        <v>5.0045495905368519E-2</v>
      </c>
      <c r="I43" s="21">
        <v>0.5636363636363636</v>
      </c>
      <c r="J43" s="26">
        <v>0.30909090909090908</v>
      </c>
      <c r="K43" s="87">
        <v>6</v>
      </c>
      <c r="L43" s="21">
        <f>K43/C43</f>
        <v>5.4595086442220204E-3</v>
      </c>
      <c r="M43" s="21">
        <v>0</v>
      </c>
      <c r="N43" s="26">
        <v>1</v>
      </c>
    </row>
    <row r="44" spans="2:14" x14ac:dyDescent="0.35">
      <c r="B44" s="103" t="s">
        <v>74</v>
      </c>
      <c r="C44" s="20">
        <v>941</v>
      </c>
      <c r="D44" s="21">
        <v>0.28005952380952381</v>
      </c>
      <c r="E44" s="15">
        <v>59</v>
      </c>
      <c r="F44" s="26">
        <v>6.2699256110520726E-2</v>
      </c>
      <c r="G44" s="85">
        <v>49</v>
      </c>
      <c r="H44" s="21">
        <v>5.2072263549415514E-2</v>
      </c>
      <c r="I44" s="21">
        <v>0.77551020408163263</v>
      </c>
      <c r="J44" s="26">
        <v>0.12244897959183673</v>
      </c>
      <c r="K44" s="87">
        <v>10</v>
      </c>
      <c r="L44" s="21">
        <f>K44/C44</f>
        <v>1.0626992561105207E-2</v>
      </c>
      <c r="M44" s="21">
        <v>0.2</v>
      </c>
      <c r="N44" s="26">
        <v>0.8</v>
      </c>
    </row>
    <row r="45" spans="2:14" x14ac:dyDescent="0.35">
      <c r="B45" s="103" t="s">
        <v>101</v>
      </c>
      <c r="C45" s="20">
        <v>655</v>
      </c>
      <c r="D45" s="21">
        <v>0.31873479318734793</v>
      </c>
      <c r="E45" s="15">
        <v>59</v>
      </c>
      <c r="F45" s="26">
        <v>9.0076335877862596E-2</v>
      </c>
      <c r="G45" s="85">
        <v>51</v>
      </c>
      <c r="H45" s="21">
        <v>7.786259541984733E-2</v>
      </c>
      <c r="I45" s="21">
        <v>0.70588235294117652</v>
      </c>
      <c r="J45" s="26">
        <v>0.19607843137254902</v>
      </c>
      <c r="K45" s="87">
        <v>8</v>
      </c>
      <c r="L45" s="21">
        <f>K45/C45</f>
        <v>1.2213740458015267E-2</v>
      </c>
      <c r="M45" s="21">
        <v>0.375</v>
      </c>
      <c r="N45" s="26">
        <v>0.5</v>
      </c>
    </row>
    <row r="46" spans="2:14" x14ac:dyDescent="0.35">
      <c r="B46" s="103" t="s">
        <v>112</v>
      </c>
      <c r="C46" s="20">
        <v>857</v>
      </c>
      <c r="D46" s="21">
        <v>0.37099567099567099</v>
      </c>
      <c r="E46" s="15">
        <v>58</v>
      </c>
      <c r="F46" s="26">
        <v>6.7677946324387395E-2</v>
      </c>
      <c r="G46" s="85">
        <v>55</v>
      </c>
      <c r="H46" s="21">
        <v>6.4177362893815634E-2</v>
      </c>
      <c r="I46" s="21">
        <v>0.78181818181818186</v>
      </c>
      <c r="J46" s="26">
        <v>0.18181818181818182</v>
      </c>
      <c r="K46" s="87">
        <v>3</v>
      </c>
      <c r="L46" s="21">
        <f>K46/C46</f>
        <v>3.5005834305717621E-3</v>
      </c>
      <c r="M46" s="21">
        <v>0</v>
      </c>
      <c r="N46" s="26">
        <v>0.66666666666666663</v>
      </c>
    </row>
    <row r="47" spans="2:14" x14ac:dyDescent="0.35">
      <c r="B47" s="103" t="s">
        <v>70</v>
      </c>
      <c r="C47" s="20">
        <v>519</v>
      </c>
      <c r="D47" s="21">
        <v>0.18635547576301617</v>
      </c>
      <c r="E47" s="15">
        <v>57</v>
      </c>
      <c r="F47" s="26">
        <v>0.10982658959537572</v>
      </c>
      <c r="G47" s="85">
        <v>45</v>
      </c>
      <c r="H47" s="21">
        <v>8.6705202312138727E-2</v>
      </c>
      <c r="I47" s="21">
        <v>0.77777777777777779</v>
      </c>
      <c r="J47" s="26">
        <v>0.15555555555555556</v>
      </c>
      <c r="K47" s="87">
        <v>12</v>
      </c>
      <c r="L47" s="21">
        <f>K47/C47</f>
        <v>2.3121387283236993E-2</v>
      </c>
      <c r="M47" s="21">
        <v>0.25</v>
      </c>
      <c r="N47" s="26">
        <v>0.75</v>
      </c>
    </row>
    <row r="48" spans="2:14" x14ac:dyDescent="0.35">
      <c r="B48" s="103" t="s">
        <v>73</v>
      </c>
      <c r="C48" s="20">
        <v>562</v>
      </c>
      <c r="D48" s="21">
        <v>0.25568698817106461</v>
      </c>
      <c r="E48" s="15">
        <v>52</v>
      </c>
      <c r="F48" s="26">
        <v>9.2526690391459068E-2</v>
      </c>
      <c r="G48" s="85">
        <v>43</v>
      </c>
      <c r="H48" s="21">
        <v>7.6512455516014238E-2</v>
      </c>
      <c r="I48" s="21">
        <v>0.65116279069767447</v>
      </c>
      <c r="J48" s="26">
        <v>0.18604651162790697</v>
      </c>
      <c r="K48" s="87">
        <v>9</v>
      </c>
      <c r="L48" s="21">
        <f>K48/C48</f>
        <v>1.601423487544484E-2</v>
      </c>
      <c r="M48" s="21">
        <v>0.22222222222222221</v>
      </c>
      <c r="N48" s="26">
        <v>0.77777777777777779</v>
      </c>
    </row>
    <row r="49" spans="1:14" x14ac:dyDescent="0.35">
      <c r="B49" s="103" t="s">
        <v>115</v>
      </c>
      <c r="C49" s="20">
        <v>620</v>
      </c>
      <c r="D49" s="21">
        <v>0.31202818319073983</v>
      </c>
      <c r="E49" s="15">
        <v>51</v>
      </c>
      <c r="F49" s="26">
        <v>8.2258064516129034E-2</v>
      </c>
      <c r="G49" s="85">
        <v>50</v>
      </c>
      <c r="H49" s="21">
        <v>8.0645161290322578E-2</v>
      </c>
      <c r="I49" s="21">
        <v>0.74</v>
      </c>
      <c r="J49" s="26">
        <v>0.14000000000000001</v>
      </c>
      <c r="K49" s="87">
        <v>1</v>
      </c>
      <c r="L49" s="21">
        <f>K49/C49</f>
        <v>1.6129032258064516E-3</v>
      </c>
      <c r="M49" s="21">
        <v>0</v>
      </c>
      <c r="N49" s="26">
        <v>1</v>
      </c>
    </row>
    <row r="50" spans="1:14" x14ac:dyDescent="0.35">
      <c r="B50" s="103" t="s">
        <v>93</v>
      </c>
      <c r="C50" s="20">
        <v>976</v>
      </c>
      <c r="D50" s="21">
        <v>0.32950708980418636</v>
      </c>
      <c r="E50" s="15">
        <v>47</v>
      </c>
      <c r="F50" s="26">
        <v>4.8155737704918031E-2</v>
      </c>
      <c r="G50" s="85">
        <v>34</v>
      </c>
      <c r="H50" s="21">
        <v>3.4836065573770489E-2</v>
      </c>
      <c r="I50" s="21">
        <v>0.8529411764705882</v>
      </c>
      <c r="J50" s="26">
        <v>5.8823529411764705E-2</v>
      </c>
      <c r="K50" s="87">
        <v>13</v>
      </c>
      <c r="L50" s="21">
        <f>K50/C50</f>
        <v>1.331967213114754E-2</v>
      </c>
      <c r="M50" s="21">
        <v>7.6923076923076927E-2</v>
      </c>
      <c r="N50" s="26">
        <v>0.30769230769230771</v>
      </c>
    </row>
    <row r="51" spans="1:14" x14ac:dyDescent="0.35">
      <c r="B51" s="103" t="s">
        <v>91</v>
      </c>
      <c r="C51" s="20">
        <v>815</v>
      </c>
      <c r="D51" s="21">
        <v>0.27930089102124744</v>
      </c>
      <c r="E51" s="15">
        <v>43</v>
      </c>
      <c r="F51" s="26">
        <v>5.2760736196319019E-2</v>
      </c>
      <c r="G51" s="85">
        <v>37</v>
      </c>
      <c r="H51" s="21">
        <v>4.5398773006134971E-2</v>
      </c>
      <c r="I51" s="21">
        <v>0.27027027027027029</v>
      </c>
      <c r="J51" s="26">
        <v>0.6216216216216216</v>
      </c>
      <c r="K51" s="87">
        <v>6</v>
      </c>
      <c r="L51" s="21">
        <f>K51/C51</f>
        <v>7.3619631901840491E-3</v>
      </c>
      <c r="M51" s="21">
        <v>0</v>
      </c>
      <c r="N51" s="26">
        <v>1</v>
      </c>
    </row>
    <row r="52" spans="1:14" x14ac:dyDescent="0.35">
      <c r="B52" s="103" t="s">
        <v>77</v>
      </c>
      <c r="C52" s="20">
        <v>510</v>
      </c>
      <c r="D52" s="21">
        <v>0.37472446730345332</v>
      </c>
      <c r="E52" s="15">
        <v>41</v>
      </c>
      <c r="F52" s="26">
        <v>8.0392156862745104E-2</v>
      </c>
      <c r="G52" s="85">
        <v>34</v>
      </c>
      <c r="H52" s="21">
        <v>6.6666666666666666E-2</v>
      </c>
      <c r="I52" s="21">
        <v>0.88235294117647056</v>
      </c>
      <c r="J52" s="26">
        <v>2.9411764705882353E-2</v>
      </c>
      <c r="K52" s="87">
        <v>7</v>
      </c>
      <c r="L52" s="21">
        <f>K52/C52</f>
        <v>1.3725490196078431E-2</v>
      </c>
      <c r="M52" s="21">
        <v>0.14285714285714285</v>
      </c>
      <c r="N52" s="26">
        <v>0.42857142857142855</v>
      </c>
    </row>
    <row r="53" spans="1:14" x14ac:dyDescent="0.35">
      <c r="B53" s="103" t="s">
        <v>109</v>
      </c>
      <c r="C53" s="20">
        <v>336</v>
      </c>
      <c r="D53" s="21">
        <v>0.28522920203735147</v>
      </c>
      <c r="E53" s="15">
        <v>34</v>
      </c>
      <c r="F53" s="26">
        <v>0.10119047619047619</v>
      </c>
      <c r="G53" s="85">
        <v>29</v>
      </c>
      <c r="H53" s="21">
        <v>8.6309523809523808E-2</v>
      </c>
      <c r="I53" s="21">
        <v>0.41379310344827586</v>
      </c>
      <c r="J53" s="26">
        <v>0.58620689655172409</v>
      </c>
      <c r="K53" s="87">
        <v>5</v>
      </c>
      <c r="L53" s="21">
        <f>K53/C53</f>
        <v>1.488095238095238E-2</v>
      </c>
      <c r="M53" s="21">
        <v>0</v>
      </c>
      <c r="N53" s="26">
        <v>1</v>
      </c>
    </row>
    <row r="54" spans="1:14" x14ac:dyDescent="0.35">
      <c r="B54" s="103" t="s">
        <v>72</v>
      </c>
      <c r="C54" s="20">
        <v>384</v>
      </c>
      <c r="D54" s="21">
        <v>0.32792485055508114</v>
      </c>
      <c r="E54" s="15">
        <v>11</v>
      </c>
      <c r="F54" s="26">
        <v>2.8645833333333332E-2</v>
      </c>
      <c r="G54" s="85">
        <v>9</v>
      </c>
      <c r="H54" s="21">
        <v>2.34375E-2</v>
      </c>
      <c r="I54" s="21">
        <v>0.44444444444444442</v>
      </c>
      <c r="J54" s="26">
        <v>0.22222222222222221</v>
      </c>
      <c r="K54" s="87">
        <v>2</v>
      </c>
      <c r="L54" s="21">
        <f>K54/C54</f>
        <v>5.208333333333333E-3</v>
      </c>
      <c r="M54" s="21">
        <v>0</v>
      </c>
      <c r="N54" s="26">
        <v>0.5</v>
      </c>
    </row>
    <row r="55" spans="1:14" x14ac:dyDescent="0.35">
      <c r="B55" s="103" t="s">
        <v>71</v>
      </c>
      <c r="C55" s="20">
        <v>161</v>
      </c>
      <c r="D55" s="21">
        <v>0.29595588235294118</v>
      </c>
      <c r="E55" s="15">
        <v>7</v>
      </c>
      <c r="F55" s="26">
        <v>4.3478260869565216E-2</v>
      </c>
      <c r="G55" s="85">
        <v>6</v>
      </c>
      <c r="H55" s="21">
        <v>3.7267080745341616E-2</v>
      </c>
      <c r="I55" s="21">
        <v>0.5</v>
      </c>
      <c r="J55" s="26">
        <v>0.33333333333333331</v>
      </c>
      <c r="K55" s="87">
        <v>1</v>
      </c>
      <c r="L55" s="21">
        <f>K55/C55</f>
        <v>6.2111801242236021E-3</v>
      </c>
      <c r="M55" s="21">
        <v>0</v>
      </c>
      <c r="N55" s="26">
        <v>1</v>
      </c>
    </row>
    <row r="56" spans="1:14" x14ac:dyDescent="0.35">
      <c r="B56" s="103" t="s">
        <v>87</v>
      </c>
      <c r="C56" s="20">
        <v>145</v>
      </c>
      <c r="D56" s="21">
        <v>0.23311897106109325</v>
      </c>
      <c r="E56" s="15">
        <v>6</v>
      </c>
      <c r="F56" s="26">
        <v>4.1379310344827586E-2</v>
      </c>
      <c r="G56" s="85">
        <v>4</v>
      </c>
      <c r="H56" s="21">
        <v>2.7586206896551724E-2</v>
      </c>
      <c r="I56" s="21">
        <v>0.75</v>
      </c>
      <c r="J56" s="26">
        <v>0</v>
      </c>
      <c r="K56" s="87">
        <v>2</v>
      </c>
      <c r="L56" s="21">
        <f>K56/C56</f>
        <v>1.3793103448275862E-2</v>
      </c>
      <c r="M56" s="21">
        <v>0</v>
      </c>
      <c r="N56" s="26">
        <v>1</v>
      </c>
    </row>
    <row r="57" spans="1:14" x14ac:dyDescent="0.35">
      <c r="A57" s="70"/>
      <c r="B57" s="103" t="s">
        <v>80</v>
      </c>
      <c r="C57" s="20">
        <v>330</v>
      </c>
      <c r="D57" s="21">
        <v>0.37757437070938216</v>
      </c>
      <c r="E57" s="15">
        <v>5</v>
      </c>
      <c r="F57" s="26">
        <v>1.5151515151515152E-2</v>
      </c>
      <c r="G57" s="85">
        <v>4</v>
      </c>
      <c r="H57" s="21">
        <v>1.2121212121212121E-2</v>
      </c>
      <c r="I57" s="21">
        <v>0.25</v>
      </c>
      <c r="J57" s="26">
        <v>0.25</v>
      </c>
      <c r="K57" s="87">
        <v>1</v>
      </c>
      <c r="L57" s="21">
        <f>K57/C57</f>
        <v>3.0303030303030303E-3</v>
      </c>
      <c r="M57" s="21">
        <v>0</v>
      </c>
      <c r="N57" s="26">
        <v>0</v>
      </c>
    </row>
    <row r="58" spans="1:14" x14ac:dyDescent="0.35">
      <c r="B58" s="103" t="s">
        <v>88</v>
      </c>
      <c r="C58" s="20">
        <v>177</v>
      </c>
      <c r="D58" s="21">
        <v>0.22605363984674329</v>
      </c>
      <c r="E58" s="15">
        <v>5</v>
      </c>
      <c r="F58" s="26">
        <v>2.8248587570621469E-2</v>
      </c>
      <c r="G58" s="85">
        <v>5</v>
      </c>
      <c r="H58" s="21">
        <v>2.8248587570621469E-2</v>
      </c>
      <c r="I58" s="21">
        <v>1</v>
      </c>
      <c r="J58" s="26">
        <v>0</v>
      </c>
      <c r="K58" s="87">
        <v>0</v>
      </c>
      <c r="L58" s="21">
        <f>K58/C58</f>
        <v>0</v>
      </c>
      <c r="M58" s="21" t="s">
        <v>176</v>
      </c>
      <c r="N58" s="26" t="s">
        <v>176</v>
      </c>
    </row>
    <row r="59" spans="1:14" x14ac:dyDescent="0.35">
      <c r="B59" s="103" t="s">
        <v>79</v>
      </c>
      <c r="C59" s="20">
        <v>93</v>
      </c>
      <c r="D59" s="21">
        <v>0.31208053691275167</v>
      </c>
      <c r="E59" s="15">
        <v>4</v>
      </c>
      <c r="F59" s="26">
        <v>4.3010752688172046E-2</v>
      </c>
      <c r="G59" s="85">
        <v>3</v>
      </c>
      <c r="H59" s="21">
        <v>3.2258064516129031E-2</v>
      </c>
      <c r="I59" s="21">
        <v>0.66666666666666663</v>
      </c>
      <c r="J59" s="26">
        <v>0.33333333333333331</v>
      </c>
      <c r="K59" s="87">
        <v>1</v>
      </c>
      <c r="L59" s="21">
        <f>K59/C59</f>
        <v>1.0752688172043012E-2</v>
      </c>
      <c r="M59" s="21">
        <v>0</v>
      </c>
      <c r="N59" s="26">
        <v>0</v>
      </c>
    </row>
    <row r="60" spans="1:14" ht="15" thickBot="1" x14ac:dyDescent="0.4">
      <c r="B60" s="104" t="s">
        <v>81</v>
      </c>
      <c r="C60" s="22">
        <v>89</v>
      </c>
      <c r="D60" s="27">
        <v>0.31560283687943264</v>
      </c>
      <c r="E60" s="16">
        <v>2</v>
      </c>
      <c r="F60" s="28">
        <v>2.247191011235955E-2</v>
      </c>
      <c r="G60" s="86">
        <v>2</v>
      </c>
      <c r="H60" s="27">
        <v>2.247191011235955E-2</v>
      </c>
      <c r="I60" s="27">
        <v>1</v>
      </c>
      <c r="J60" s="28">
        <v>0</v>
      </c>
      <c r="K60" s="88">
        <v>0</v>
      </c>
      <c r="L60" s="27">
        <f>K60/C60</f>
        <v>0</v>
      </c>
      <c r="M60" s="27" t="s">
        <v>176</v>
      </c>
      <c r="N60" s="28" t="s">
        <v>176</v>
      </c>
    </row>
  </sheetData>
  <mergeCells count="6">
    <mergeCell ref="B2:B3"/>
    <mergeCell ref="C2:C3"/>
    <mergeCell ref="E2:F2"/>
    <mergeCell ref="G2:J2"/>
    <mergeCell ref="K2:N2"/>
    <mergeCell ref="D2:D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Z61"/>
  <sheetViews>
    <sheetView zoomScale="80" zoomScaleNormal="80" workbookViewId="0">
      <selection activeCell="R4" sqref="R4"/>
    </sheetView>
  </sheetViews>
  <sheetFormatPr defaultRowHeight="14.5" x14ac:dyDescent="0.35"/>
  <cols>
    <col min="1" max="2" width="15.26953125" customWidth="1"/>
    <col min="3" max="3" width="10.453125" customWidth="1"/>
    <col min="8" max="8" width="11.453125" customWidth="1"/>
    <col min="12" max="12" width="15.1796875" customWidth="1"/>
    <col min="13" max="13" width="16.1796875" customWidth="1"/>
    <col min="14" max="14" width="15.1796875" customWidth="1"/>
    <col min="15" max="15" width="12.7265625" customWidth="1"/>
    <col min="16" max="16" width="12" customWidth="1"/>
    <col min="17" max="18" width="12" style="7" customWidth="1"/>
    <col min="19" max="19" width="12.81640625" customWidth="1"/>
    <col min="20" max="20" width="13" customWidth="1"/>
    <col min="21" max="21" width="12.7265625" customWidth="1"/>
    <col min="22" max="22" width="20.81640625" customWidth="1"/>
    <col min="23" max="23" width="17.54296875" customWidth="1"/>
    <col min="24" max="24" width="9.26953125" customWidth="1"/>
    <col min="25" max="25" width="12.1796875" customWidth="1"/>
    <col min="26" max="26" width="9.7265625" customWidth="1"/>
  </cols>
  <sheetData>
    <row r="1" spans="1:26" ht="18.5" x14ac:dyDescent="0.45">
      <c r="A1" s="6" t="s">
        <v>141</v>
      </c>
    </row>
    <row r="2" spans="1:26" x14ac:dyDescent="0.35">
      <c r="A2" s="1" t="s">
        <v>59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15</v>
      </c>
      <c r="O2" s="1">
        <v>17</v>
      </c>
      <c r="P2" s="1">
        <v>18</v>
      </c>
      <c r="Q2" s="8"/>
      <c r="R2" s="8"/>
      <c r="S2" s="1">
        <v>23</v>
      </c>
      <c r="T2" s="1">
        <v>24</v>
      </c>
      <c r="U2" s="1">
        <v>26</v>
      </c>
      <c r="V2" s="1">
        <v>38</v>
      </c>
      <c r="W2" s="1">
        <v>62</v>
      </c>
      <c r="X2" s="1">
        <v>99</v>
      </c>
      <c r="Y2" s="1">
        <v>999</v>
      </c>
      <c r="Z2" s="1" t="s">
        <v>58</v>
      </c>
    </row>
    <row r="3" spans="1:26" x14ac:dyDescent="0.35">
      <c r="A3" s="5" t="s">
        <v>117</v>
      </c>
      <c r="B3" s="5" t="s">
        <v>118</v>
      </c>
      <c r="C3" s="5" t="s">
        <v>119</v>
      </c>
      <c r="D3" s="5" t="s">
        <v>120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2" t="s">
        <v>144</v>
      </c>
      <c r="R3" s="2" t="s">
        <v>145</v>
      </c>
      <c r="S3" s="5" t="s">
        <v>133</v>
      </c>
      <c r="T3" s="5" t="s">
        <v>134</v>
      </c>
      <c r="U3" s="5" t="s">
        <v>135</v>
      </c>
      <c r="V3" s="5" t="s">
        <v>136</v>
      </c>
      <c r="W3" s="5" t="s">
        <v>137</v>
      </c>
      <c r="X3" s="5" t="s">
        <v>138</v>
      </c>
      <c r="Y3" s="5" t="s">
        <v>139</v>
      </c>
      <c r="Z3" s="5" t="s">
        <v>140</v>
      </c>
    </row>
    <row r="4" spans="1:26" x14ac:dyDescent="0.35">
      <c r="A4" t="s">
        <v>10</v>
      </c>
      <c r="B4" s="3" t="s">
        <v>60</v>
      </c>
      <c r="C4">
        <v>8</v>
      </c>
      <c r="D4">
        <v>1</v>
      </c>
      <c r="E4">
        <v>394</v>
      </c>
      <c r="F4">
        <v>90</v>
      </c>
      <c r="G4">
        <v>7</v>
      </c>
      <c r="I4">
        <v>18</v>
      </c>
      <c r="J4">
        <v>6</v>
      </c>
      <c r="K4">
        <v>1041</v>
      </c>
      <c r="L4">
        <v>1</v>
      </c>
      <c r="M4">
        <v>2</v>
      </c>
      <c r="N4">
        <v>1</v>
      </c>
      <c r="O4">
        <v>1</v>
      </c>
      <c r="S4">
        <v>9</v>
      </c>
      <c r="T4">
        <v>2</v>
      </c>
      <c r="U4">
        <v>8</v>
      </c>
      <c r="V4">
        <v>3</v>
      </c>
      <c r="X4">
        <v>16</v>
      </c>
      <c r="Y4">
        <v>21</v>
      </c>
      <c r="Z4">
        <v>1629</v>
      </c>
    </row>
    <row r="5" spans="1:26" x14ac:dyDescent="0.35">
      <c r="A5" t="s">
        <v>11</v>
      </c>
      <c r="B5" s="3" t="s">
        <v>61</v>
      </c>
      <c r="C5">
        <v>17</v>
      </c>
      <c r="D5">
        <v>1</v>
      </c>
      <c r="E5">
        <v>589</v>
      </c>
      <c r="F5">
        <v>127</v>
      </c>
      <c r="G5">
        <v>37</v>
      </c>
      <c r="I5">
        <v>11</v>
      </c>
      <c r="J5">
        <v>3</v>
      </c>
      <c r="K5">
        <v>1319</v>
      </c>
      <c r="L5">
        <v>1</v>
      </c>
      <c r="M5">
        <v>1</v>
      </c>
      <c r="S5">
        <v>9</v>
      </c>
      <c r="T5">
        <v>9</v>
      </c>
      <c r="U5">
        <v>3</v>
      </c>
      <c r="X5">
        <v>8</v>
      </c>
      <c r="Y5">
        <v>39</v>
      </c>
      <c r="Z5">
        <v>2174</v>
      </c>
    </row>
    <row r="6" spans="1:26" x14ac:dyDescent="0.35">
      <c r="A6" t="s">
        <v>12</v>
      </c>
      <c r="B6" s="3" t="s">
        <v>62</v>
      </c>
      <c r="C6">
        <v>28</v>
      </c>
      <c r="E6">
        <v>744</v>
      </c>
      <c r="F6">
        <v>192</v>
      </c>
      <c r="G6">
        <v>36</v>
      </c>
      <c r="I6">
        <v>12</v>
      </c>
      <c r="J6">
        <v>5</v>
      </c>
      <c r="K6">
        <v>1028</v>
      </c>
      <c r="M6">
        <v>1</v>
      </c>
      <c r="O6">
        <v>2</v>
      </c>
      <c r="S6">
        <v>13</v>
      </c>
      <c r="T6">
        <v>5</v>
      </c>
      <c r="U6">
        <v>5</v>
      </c>
      <c r="W6">
        <v>1</v>
      </c>
      <c r="X6">
        <v>19</v>
      </c>
      <c r="Y6">
        <v>38</v>
      </c>
      <c r="Z6">
        <v>2129</v>
      </c>
    </row>
    <row r="7" spans="1:26" x14ac:dyDescent="0.35">
      <c r="A7" t="s">
        <v>13</v>
      </c>
      <c r="B7" s="3" t="s">
        <v>63</v>
      </c>
      <c r="C7">
        <v>205</v>
      </c>
      <c r="D7">
        <v>4</v>
      </c>
      <c r="E7">
        <v>2896</v>
      </c>
      <c r="F7">
        <v>1075</v>
      </c>
      <c r="G7">
        <v>220</v>
      </c>
      <c r="H7">
        <v>2</v>
      </c>
      <c r="I7">
        <v>44</v>
      </c>
      <c r="J7">
        <v>9</v>
      </c>
      <c r="K7">
        <v>2663</v>
      </c>
      <c r="L7">
        <v>1</v>
      </c>
      <c r="M7">
        <v>14</v>
      </c>
      <c r="N7">
        <v>4</v>
      </c>
      <c r="O7">
        <v>6</v>
      </c>
      <c r="S7">
        <v>121</v>
      </c>
      <c r="T7">
        <v>75</v>
      </c>
      <c r="U7">
        <v>30</v>
      </c>
      <c r="V7">
        <v>1</v>
      </c>
      <c r="X7">
        <v>108</v>
      </c>
      <c r="Y7">
        <v>112</v>
      </c>
      <c r="Z7">
        <v>7590</v>
      </c>
    </row>
    <row r="8" spans="1:26" x14ac:dyDescent="0.35">
      <c r="A8" t="s">
        <v>16</v>
      </c>
      <c r="B8" s="3" t="s">
        <v>64</v>
      </c>
      <c r="C8">
        <v>97</v>
      </c>
      <c r="E8">
        <v>2095</v>
      </c>
      <c r="F8">
        <v>532</v>
      </c>
      <c r="G8">
        <v>128</v>
      </c>
      <c r="H8">
        <v>5</v>
      </c>
      <c r="I8">
        <v>14</v>
      </c>
      <c r="J8">
        <v>14</v>
      </c>
      <c r="K8">
        <v>1394</v>
      </c>
      <c r="M8">
        <v>7</v>
      </c>
      <c r="N8">
        <v>2</v>
      </c>
      <c r="O8">
        <v>7</v>
      </c>
      <c r="S8">
        <v>79</v>
      </c>
      <c r="T8">
        <v>42</v>
      </c>
      <c r="U8">
        <v>23</v>
      </c>
      <c r="V8">
        <v>1</v>
      </c>
      <c r="W8">
        <v>2</v>
      </c>
      <c r="X8">
        <v>68</v>
      </c>
      <c r="Y8">
        <v>66</v>
      </c>
      <c r="Z8">
        <v>4576</v>
      </c>
    </row>
    <row r="9" spans="1:26" x14ac:dyDescent="0.35">
      <c r="A9" t="s">
        <v>19</v>
      </c>
      <c r="B9" s="3" t="s">
        <v>65</v>
      </c>
      <c r="C9">
        <v>136</v>
      </c>
      <c r="D9">
        <v>3</v>
      </c>
      <c r="E9">
        <v>2747</v>
      </c>
      <c r="F9">
        <v>909</v>
      </c>
      <c r="G9">
        <v>301</v>
      </c>
      <c r="H9">
        <v>3</v>
      </c>
      <c r="I9">
        <v>48</v>
      </c>
      <c r="J9">
        <v>12</v>
      </c>
      <c r="K9">
        <v>2504</v>
      </c>
      <c r="L9">
        <v>2</v>
      </c>
      <c r="M9">
        <v>21</v>
      </c>
      <c r="O9">
        <v>13</v>
      </c>
      <c r="S9">
        <v>102</v>
      </c>
      <c r="T9">
        <v>51</v>
      </c>
      <c r="U9">
        <v>41</v>
      </c>
      <c r="V9">
        <v>7</v>
      </c>
      <c r="X9">
        <v>121</v>
      </c>
      <c r="Y9">
        <v>111</v>
      </c>
      <c r="Z9">
        <v>7132</v>
      </c>
    </row>
    <row r="10" spans="1:26" x14ac:dyDescent="0.35">
      <c r="A10" t="s">
        <v>22</v>
      </c>
      <c r="B10" s="3" t="s">
        <v>66</v>
      </c>
      <c r="C10">
        <v>3</v>
      </c>
      <c r="D10">
        <v>1</v>
      </c>
      <c r="E10">
        <v>402</v>
      </c>
      <c r="F10">
        <v>89</v>
      </c>
      <c r="G10">
        <v>22</v>
      </c>
      <c r="H10">
        <v>3</v>
      </c>
      <c r="I10">
        <v>11</v>
      </c>
      <c r="J10">
        <v>2</v>
      </c>
      <c r="K10">
        <v>760</v>
      </c>
      <c r="M10">
        <v>2</v>
      </c>
      <c r="S10">
        <v>15</v>
      </c>
      <c r="T10">
        <v>3</v>
      </c>
      <c r="U10">
        <v>8</v>
      </c>
      <c r="V10">
        <v>1</v>
      </c>
      <c r="X10">
        <v>13</v>
      </c>
      <c r="Y10">
        <v>25</v>
      </c>
      <c r="Z10">
        <v>1360</v>
      </c>
    </row>
    <row r="11" spans="1:26" x14ac:dyDescent="0.35">
      <c r="A11" t="s">
        <v>23</v>
      </c>
      <c r="B11" s="3" t="s">
        <v>67</v>
      </c>
      <c r="C11">
        <v>94</v>
      </c>
      <c r="D11">
        <v>1</v>
      </c>
      <c r="E11">
        <v>2110</v>
      </c>
      <c r="F11">
        <v>601</v>
      </c>
      <c r="G11">
        <v>158</v>
      </c>
      <c r="I11">
        <v>39</v>
      </c>
      <c r="J11">
        <v>10</v>
      </c>
      <c r="K11">
        <v>1980</v>
      </c>
      <c r="M11">
        <v>4</v>
      </c>
      <c r="N11">
        <v>2</v>
      </c>
      <c r="O11">
        <v>2</v>
      </c>
      <c r="S11">
        <v>75</v>
      </c>
      <c r="T11">
        <v>38</v>
      </c>
      <c r="U11">
        <v>23</v>
      </c>
      <c r="X11">
        <v>62</v>
      </c>
      <c r="Y11">
        <v>77</v>
      </c>
      <c r="Z11">
        <v>5276</v>
      </c>
    </row>
    <row r="12" spans="1:26" x14ac:dyDescent="0.35">
      <c r="A12" t="s">
        <v>25</v>
      </c>
      <c r="B12" s="3" t="s">
        <v>68</v>
      </c>
      <c r="C12">
        <v>46</v>
      </c>
      <c r="D12">
        <v>2</v>
      </c>
      <c r="E12">
        <v>583</v>
      </c>
      <c r="F12">
        <v>224</v>
      </c>
      <c r="G12">
        <v>50</v>
      </c>
      <c r="H12">
        <v>1</v>
      </c>
      <c r="I12">
        <v>9</v>
      </c>
      <c r="J12">
        <v>3</v>
      </c>
      <c r="K12">
        <v>996</v>
      </c>
      <c r="L12">
        <v>2</v>
      </c>
      <c r="M12">
        <v>7</v>
      </c>
      <c r="N12">
        <v>1</v>
      </c>
      <c r="S12">
        <v>23</v>
      </c>
      <c r="T12">
        <v>6</v>
      </c>
      <c r="U12">
        <v>3</v>
      </c>
      <c r="X12">
        <v>26</v>
      </c>
      <c r="Y12">
        <v>32</v>
      </c>
      <c r="Z12">
        <v>2014</v>
      </c>
    </row>
    <row r="13" spans="1:26" x14ac:dyDescent="0.35">
      <c r="A13" t="s">
        <v>28</v>
      </c>
      <c r="B13" s="3" t="s">
        <v>69</v>
      </c>
      <c r="C13">
        <v>113</v>
      </c>
      <c r="D13">
        <v>2</v>
      </c>
      <c r="E13">
        <v>2034</v>
      </c>
      <c r="F13">
        <v>642</v>
      </c>
      <c r="G13">
        <v>168</v>
      </c>
      <c r="H13">
        <v>1</v>
      </c>
      <c r="I13">
        <v>33</v>
      </c>
      <c r="J13">
        <v>21</v>
      </c>
      <c r="K13">
        <v>2152</v>
      </c>
      <c r="M13">
        <v>4</v>
      </c>
      <c r="O13">
        <v>2</v>
      </c>
      <c r="P13">
        <v>1</v>
      </c>
      <c r="S13">
        <v>74</v>
      </c>
      <c r="T13">
        <v>34</v>
      </c>
      <c r="U13">
        <v>7</v>
      </c>
      <c r="W13">
        <v>1</v>
      </c>
      <c r="X13">
        <v>90</v>
      </c>
      <c r="Y13">
        <v>84</v>
      </c>
      <c r="Z13">
        <v>5463</v>
      </c>
    </row>
    <row r="14" spans="1:26" x14ac:dyDescent="0.35">
      <c r="A14" t="s">
        <v>41</v>
      </c>
      <c r="B14" s="3" t="s">
        <v>70</v>
      </c>
      <c r="C14">
        <v>5</v>
      </c>
      <c r="E14">
        <v>7</v>
      </c>
      <c r="F14">
        <v>10</v>
      </c>
      <c r="G14">
        <v>6</v>
      </c>
      <c r="I14">
        <v>3</v>
      </c>
      <c r="K14">
        <v>35</v>
      </c>
      <c r="S14">
        <v>1</v>
      </c>
      <c r="X14">
        <v>1</v>
      </c>
      <c r="Y14">
        <v>1</v>
      </c>
      <c r="Z14">
        <v>69</v>
      </c>
    </row>
    <row r="15" spans="1:26" x14ac:dyDescent="0.35">
      <c r="A15" t="s">
        <v>55</v>
      </c>
      <c r="B15" s="3" t="s">
        <v>71</v>
      </c>
      <c r="F15">
        <v>1</v>
      </c>
      <c r="K15">
        <v>3</v>
      </c>
      <c r="Z15">
        <v>4</v>
      </c>
    </row>
    <row r="16" spans="1:26" x14ac:dyDescent="0.35">
      <c r="A16" t="s">
        <v>0</v>
      </c>
      <c r="B16" s="3" t="s">
        <v>72</v>
      </c>
      <c r="E16">
        <v>1</v>
      </c>
      <c r="F16">
        <v>4</v>
      </c>
      <c r="K16">
        <v>4</v>
      </c>
      <c r="Z16">
        <v>9</v>
      </c>
    </row>
    <row r="17" spans="1:26" x14ac:dyDescent="0.35">
      <c r="A17" t="s">
        <v>1</v>
      </c>
      <c r="B17" s="3" t="s">
        <v>73</v>
      </c>
      <c r="C17">
        <v>2</v>
      </c>
      <c r="E17">
        <v>13</v>
      </c>
      <c r="F17">
        <v>6</v>
      </c>
      <c r="G17">
        <v>7</v>
      </c>
      <c r="I17">
        <v>2</v>
      </c>
      <c r="J17">
        <v>1</v>
      </c>
      <c r="K17">
        <v>28</v>
      </c>
      <c r="X17">
        <v>2</v>
      </c>
      <c r="Y17">
        <v>3</v>
      </c>
      <c r="Z17">
        <v>64</v>
      </c>
    </row>
    <row r="18" spans="1:26" x14ac:dyDescent="0.35">
      <c r="A18" t="s">
        <v>2</v>
      </c>
      <c r="B18" s="3" t="s">
        <v>74</v>
      </c>
      <c r="C18">
        <v>1</v>
      </c>
      <c r="E18">
        <v>12</v>
      </c>
      <c r="F18">
        <v>7</v>
      </c>
      <c r="G18">
        <v>10</v>
      </c>
      <c r="I18">
        <v>2</v>
      </c>
      <c r="J18">
        <v>1</v>
      </c>
      <c r="K18">
        <v>38</v>
      </c>
      <c r="T18">
        <v>1</v>
      </c>
      <c r="Y18">
        <v>3</v>
      </c>
      <c r="Z18">
        <v>75</v>
      </c>
    </row>
    <row r="19" spans="1:26" x14ac:dyDescent="0.35">
      <c r="A19" t="s">
        <v>3</v>
      </c>
      <c r="B19" s="3" t="s">
        <v>75</v>
      </c>
      <c r="C19">
        <v>20</v>
      </c>
      <c r="E19">
        <v>136</v>
      </c>
      <c r="F19">
        <v>166</v>
      </c>
      <c r="G19">
        <v>51</v>
      </c>
      <c r="I19">
        <v>38</v>
      </c>
      <c r="J19">
        <v>2</v>
      </c>
      <c r="K19">
        <v>646</v>
      </c>
      <c r="N19">
        <v>1</v>
      </c>
      <c r="S19">
        <v>5</v>
      </c>
      <c r="T19">
        <v>2</v>
      </c>
      <c r="U19">
        <v>5</v>
      </c>
      <c r="X19">
        <v>22</v>
      </c>
      <c r="Y19">
        <v>14</v>
      </c>
      <c r="Z19">
        <v>1108</v>
      </c>
    </row>
    <row r="20" spans="1:26" x14ac:dyDescent="0.35">
      <c r="A20" t="s">
        <v>49</v>
      </c>
      <c r="B20" s="3" t="s">
        <v>76</v>
      </c>
      <c r="D20">
        <v>1</v>
      </c>
      <c r="E20">
        <v>3</v>
      </c>
      <c r="F20">
        <v>7</v>
      </c>
      <c r="G20">
        <v>11</v>
      </c>
      <c r="I20">
        <v>22</v>
      </c>
      <c r="J20">
        <v>1</v>
      </c>
      <c r="K20">
        <v>90</v>
      </c>
      <c r="P20">
        <v>1</v>
      </c>
      <c r="X20">
        <v>8</v>
      </c>
      <c r="Y20">
        <v>1</v>
      </c>
      <c r="Z20">
        <v>145</v>
      </c>
    </row>
    <row r="21" spans="1:26" x14ac:dyDescent="0.35">
      <c r="A21" t="s">
        <v>5</v>
      </c>
      <c r="B21" s="3" t="s">
        <v>77</v>
      </c>
      <c r="F21">
        <v>3</v>
      </c>
      <c r="G21">
        <v>4</v>
      </c>
      <c r="I21">
        <v>1</v>
      </c>
      <c r="K21">
        <v>30</v>
      </c>
      <c r="T21">
        <v>1</v>
      </c>
      <c r="Y21">
        <v>1</v>
      </c>
      <c r="Z21">
        <v>40</v>
      </c>
    </row>
    <row r="22" spans="1:26" x14ac:dyDescent="0.35">
      <c r="A22" t="s">
        <v>6</v>
      </c>
      <c r="B22" s="3" t="s">
        <v>78</v>
      </c>
      <c r="E22">
        <v>7</v>
      </c>
      <c r="F22">
        <v>4</v>
      </c>
      <c r="G22">
        <v>10</v>
      </c>
      <c r="I22">
        <v>2</v>
      </c>
      <c r="J22">
        <v>1</v>
      </c>
      <c r="K22">
        <v>99</v>
      </c>
      <c r="O22">
        <v>1</v>
      </c>
      <c r="X22">
        <v>2</v>
      </c>
      <c r="Y22">
        <v>3</v>
      </c>
      <c r="Z22">
        <v>129</v>
      </c>
    </row>
    <row r="23" spans="1:26" x14ac:dyDescent="0.35">
      <c r="A23" t="s">
        <v>56</v>
      </c>
      <c r="B23" s="3" t="s">
        <v>79</v>
      </c>
      <c r="K23">
        <v>2</v>
      </c>
      <c r="Z23">
        <v>2</v>
      </c>
    </row>
    <row r="24" spans="1:26" x14ac:dyDescent="0.35">
      <c r="A24" t="s">
        <v>7</v>
      </c>
      <c r="B24" s="3" t="s">
        <v>80</v>
      </c>
      <c r="K24">
        <v>1</v>
      </c>
      <c r="Y24">
        <v>1</v>
      </c>
      <c r="Z24">
        <v>2</v>
      </c>
    </row>
    <row r="25" spans="1:26" x14ac:dyDescent="0.35">
      <c r="A25" t="s">
        <v>53</v>
      </c>
      <c r="B25" s="3" t="s">
        <v>81</v>
      </c>
      <c r="F25">
        <v>3</v>
      </c>
      <c r="K25">
        <v>2</v>
      </c>
      <c r="Z25">
        <v>5</v>
      </c>
    </row>
    <row r="26" spans="1:26" x14ac:dyDescent="0.35">
      <c r="A26" t="s">
        <v>48</v>
      </c>
      <c r="B26" s="3" t="s">
        <v>82</v>
      </c>
      <c r="F26">
        <v>11</v>
      </c>
      <c r="G26">
        <v>3</v>
      </c>
      <c r="I26">
        <v>2</v>
      </c>
      <c r="K26">
        <v>101</v>
      </c>
      <c r="Y26">
        <v>3</v>
      </c>
      <c r="Z26">
        <v>120</v>
      </c>
    </row>
    <row r="27" spans="1:26" x14ac:dyDescent="0.35">
      <c r="A27" t="s">
        <v>35</v>
      </c>
      <c r="B27" s="3" t="s">
        <v>83</v>
      </c>
      <c r="C27">
        <v>5</v>
      </c>
      <c r="E27">
        <v>40</v>
      </c>
      <c r="F27">
        <v>50</v>
      </c>
      <c r="G27">
        <v>20</v>
      </c>
      <c r="H27">
        <v>1</v>
      </c>
      <c r="I27">
        <v>11</v>
      </c>
      <c r="J27">
        <v>1</v>
      </c>
      <c r="K27">
        <v>147</v>
      </c>
      <c r="M27">
        <v>2</v>
      </c>
      <c r="O27">
        <v>1</v>
      </c>
      <c r="T27">
        <v>1</v>
      </c>
      <c r="U27">
        <v>1</v>
      </c>
      <c r="X27">
        <v>5</v>
      </c>
      <c r="Y27">
        <v>3</v>
      </c>
      <c r="Z27">
        <v>288</v>
      </c>
    </row>
    <row r="28" spans="1:26" x14ac:dyDescent="0.35">
      <c r="A28" t="s">
        <v>36</v>
      </c>
      <c r="B28" s="3" t="s">
        <v>84</v>
      </c>
      <c r="C28">
        <v>8</v>
      </c>
      <c r="D28">
        <v>1</v>
      </c>
      <c r="E28">
        <v>67</v>
      </c>
      <c r="F28">
        <v>29</v>
      </c>
      <c r="G28">
        <v>56</v>
      </c>
      <c r="I28">
        <v>14</v>
      </c>
      <c r="K28">
        <v>190</v>
      </c>
      <c r="N28">
        <v>2</v>
      </c>
      <c r="T28">
        <v>7</v>
      </c>
      <c r="U28">
        <v>4</v>
      </c>
      <c r="X28">
        <v>14</v>
      </c>
      <c r="Y28">
        <v>12</v>
      </c>
      <c r="Z28">
        <v>404</v>
      </c>
    </row>
    <row r="29" spans="1:26" x14ac:dyDescent="0.35">
      <c r="A29" t="s">
        <v>38</v>
      </c>
      <c r="B29" s="3" t="s">
        <v>85</v>
      </c>
      <c r="E29">
        <v>4</v>
      </c>
      <c r="F29">
        <v>4</v>
      </c>
      <c r="G29">
        <v>1</v>
      </c>
      <c r="I29">
        <v>1</v>
      </c>
      <c r="K29">
        <v>93</v>
      </c>
      <c r="T29">
        <v>1</v>
      </c>
      <c r="X29">
        <v>1</v>
      </c>
      <c r="Y29">
        <v>2</v>
      </c>
      <c r="Z29">
        <v>107</v>
      </c>
    </row>
    <row r="30" spans="1:26" x14ac:dyDescent="0.35">
      <c r="A30" t="s">
        <v>8</v>
      </c>
      <c r="B30" s="3" t="s">
        <v>86</v>
      </c>
      <c r="E30">
        <v>3</v>
      </c>
      <c r="F30">
        <v>8</v>
      </c>
      <c r="G30">
        <v>13</v>
      </c>
      <c r="I30">
        <v>3</v>
      </c>
      <c r="J30">
        <v>1</v>
      </c>
      <c r="K30">
        <v>27</v>
      </c>
      <c r="T30">
        <v>2</v>
      </c>
      <c r="X30">
        <v>1</v>
      </c>
      <c r="Y30">
        <v>2</v>
      </c>
      <c r="Z30">
        <v>60</v>
      </c>
    </row>
    <row r="31" spans="1:26" x14ac:dyDescent="0.35">
      <c r="A31" t="s">
        <v>42</v>
      </c>
      <c r="B31" s="3" t="s">
        <v>87</v>
      </c>
      <c r="F31">
        <v>2</v>
      </c>
      <c r="K31">
        <v>3</v>
      </c>
      <c r="Z31">
        <v>5</v>
      </c>
    </row>
    <row r="32" spans="1:26" x14ac:dyDescent="0.35">
      <c r="A32" t="s">
        <v>52</v>
      </c>
      <c r="B32" s="3" t="s">
        <v>88</v>
      </c>
      <c r="K32">
        <v>5</v>
      </c>
      <c r="Z32">
        <v>5</v>
      </c>
    </row>
    <row r="33" spans="1:26" x14ac:dyDescent="0.35">
      <c r="A33" t="s">
        <v>31</v>
      </c>
      <c r="B33" s="3" t="s">
        <v>89</v>
      </c>
      <c r="C33">
        <v>4</v>
      </c>
      <c r="E33">
        <v>17</v>
      </c>
      <c r="F33">
        <v>49</v>
      </c>
      <c r="G33">
        <v>21</v>
      </c>
      <c r="H33">
        <v>1</v>
      </c>
      <c r="I33">
        <v>12</v>
      </c>
      <c r="J33">
        <v>1</v>
      </c>
      <c r="K33">
        <v>245</v>
      </c>
      <c r="O33">
        <v>2</v>
      </c>
      <c r="P33">
        <v>1</v>
      </c>
      <c r="S33">
        <v>1</v>
      </c>
      <c r="T33">
        <v>2</v>
      </c>
      <c r="X33">
        <v>5</v>
      </c>
      <c r="Y33">
        <v>8</v>
      </c>
      <c r="Z33">
        <v>369</v>
      </c>
    </row>
    <row r="34" spans="1:26" x14ac:dyDescent="0.35">
      <c r="A34" t="s">
        <v>47</v>
      </c>
      <c r="B34" s="3" t="s">
        <v>90</v>
      </c>
      <c r="C34">
        <v>1</v>
      </c>
      <c r="E34">
        <v>5</v>
      </c>
      <c r="F34">
        <v>10</v>
      </c>
      <c r="G34">
        <v>3</v>
      </c>
      <c r="K34">
        <v>31</v>
      </c>
      <c r="T34">
        <v>1</v>
      </c>
      <c r="X34">
        <v>1</v>
      </c>
      <c r="Y34">
        <v>2</v>
      </c>
      <c r="Z34">
        <v>54</v>
      </c>
    </row>
    <row r="35" spans="1:26" x14ac:dyDescent="0.35">
      <c r="A35" t="s">
        <v>33</v>
      </c>
      <c r="B35" s="3" t="s">
        <v>91</v>
      </c>
      <c r="E35">
        <v>3</v>
      </c>
      <c r="F35">
        <v>5</v>
      </c>
      <c r="G35">
        <v>1</v>
      </c>
      <c r="K35">
        <v>10</v>
      </c>
      <c r="T35">
        <v>1</v>
      </c>
      <c r="Y35">
        <v>1</v>
      </c>
      <c r="Z35">
        <v>21</v>
      </c>
    </row>
    <row r="36" spans="1:26" x14ac:dyDescent="0.35">
      <c r="A36" t="s">
        <v>32</v>
      </c>
      <c r="B36" s="3" t="s">
        <v>92</v>
      </c>
      <c r="C36">
        <v>69</v>
      </c>
      <c r="E36">
        <v>918</v>
      </c>
      <c r="F36">
        <v>292</v>
      </c>
      <c r="G36">
        <v>116</v>
      </c>
      <c r="I36">
        <v>10</v>
      </c>
      <c r="J36">
        <v>7</v>
      </c>
      <c r="K36">
        <v>1510</v>
      </c>
      <c r="M36">
        <v>6</v>
      </c>
      <c r="S36">
        <v>25</v>
      </c>
      <c r="T36">
        <v>34</v>
      </c>
      <c r="U36">
        <v>9</v>
      </c>
      <c r="X36">
        <v>27</v>
      </c>
      <c r="Y36">
        <v>58</v>
      </c>
      <c r="Z36">
        <v>3081</v>
      </c>
    </row>
    <row r="37" spans="1:26" x14ac:dyDescent="0.35">
      <c r="A37" t="s">
        <v>34</v>
      </c>
      <c r="B37" s="3" t="s">
        <v>93</v>
      </c>
      <c r="C37">
        <v>1</v>
      </c>
      <c r="E37">
        <v>3</v>
      </c>
      <c r="F37">
        <v>5</v>
      </c>
      <c r="G37">
        <v>13</v>
      </c>
      <c r="I37">
        <v>1</v>
      </c>
      <c r="K37">
        <v>29</v>
      </c>
      <c r="Z37">
        <v>52</v>
      </c>
    </row>
    <row r="38" spans="1:26" x14ac:dyDescent="0.35">
      <c r="A38" t="s">
        <v>37</v>
      </c>
      <c r="B38" s="3" t="s">
        <v>94</v>
      </c>
      <c r="F38">
        <v>2</v>
      </c>
      <c r="I38">
        <v>1</v>
      </c>
      <c r="K38">
        <v>7</v>
      </c>
      <c r="Z38">
        <v>10</v>
      </c>
    </row>
    <row r="39" spans="1:26" x14ac:dyDescent="0.35">
      <c r="A39" t="s">
        <v>18</v>
      </c>
      <c r="B39" s="3" t="s">
        <v>95</v>
      </c>
      <c r="C39">
        <v>7</v>
      </c>
      <c r="E39">
        <v>59</v>
      </c>
      <c r="F39">
        <v>54</v>
      </c>
      <c r="G39">
        <v>28</v>
      </c>
      <c r="I39">
        <v>3</v>
      </c>
      <c r="K39">
        <v>230</v>
      </c>
      <c r="S39">
        <v>2</v>
      </c>
      <c r="T39">
        <v>3</v>
      </c>
      <c r="X39">
        <v>3</v>
      </c>
      <c r="Y39">
        <v>9</v>
      </c>
      <c r="Z39">
        <v>398</v>
      </c>
    </row>
    <row r="40" spans="1:26" x14ac:dyDescent="0.35">
      <c r="A40" t="s">
        <v>39</v>
      </c>
      <c r="B40" s="3" t="s">
        <v>96</v>
      </c>
      <c r="C40">
        <v>2</v>
      </c>
      <c r="E40">
        <v>7</v>
      </c>
      <c r="F40">
        <v>18</v>
      </c>
      <c r="G40">
        <v>6</v>
      </c>
      <c r="K40">
        <v>44</v>
      </c>
      <c r="T40">
        <v>1</v>
      </c>
      <c r="X40">
        <v>2</v>
      </c>
      <c r="Y40">
        <v>1</v>
      </c>
      <c r="Z40">
        <v>81</v>
      </c>
    </row>
    <row r="41" spans="1:26" x14ac:dyDescent="0.35">
      <c r="A41" t="s">
        <v>14</v>
      </c>
      <c r="B41" s="3" t="s">
        <v>97</v>
      </c>
      <c r="C41">
        <v>73</v>
      </c>
      <c r="E41">
        <v>898</v>
      </c>
      <c r="F41">
        <v>322</v>
      </c>
      <c r="G41">
        <v>132</v>
      </c>
      <c r="I41">
        <v>16</v>
      </c>
      <c r="J41">
        <v>4</v>
      </c>
      <c r="K41">
        <v>1854</v>
      </c>
      <c r="M41">
        <v>7</v>
      </c>
      <c r="N41">
        <v>1</v>
      </c>
      <c r="O41">
        <v>1</v>
      </c>
      <c r="S41">
        <v>28</v>
      </c>
      <c r="T41">
        <v>29</v>
      </c>
      <c r="U41">
        <v>8</v>
      </c>
      <c r="X41">
        <v>40</v>
      </c>
      <c r="Y41">
        <v>74</v>
      </c>
      <c r="Z41">
        <v>3487</v>
      </c>
    </row>
    <row r="42" spans="1:26" x14ac:dyDescent="0.35">
      <c r="A42" t="s">
        <v>15</v>
      </c>
      <c r="B42" s="3" t="s">
        <v>98</v>
      </c>
      <c r="C42">
        <v>1</v>
      </c>
      <c r="E42">
        <v>34</v>
      </c>
      <c r="F42">
        <v>24</v>
      </c>
      <c r="G42">
        <v>27</v>
      </c>
      <c r="I42">
        <v>3</v>
      </c>
      <c r="J42">
        <v>5</v>
      </c>
      <c r="K42">
        <v>81</v>
      </c>
      <c r="S42">
        <v>1</v>
      </c>
      <c r="T42">
        <v>4</v>
      </c>
      <c r="V42">
        <v>1</v>
      </c>
      <c r="X42">
        <v>7</v>
      </c>
      <c r="Y42">
        <v>6</v>
      </c>
      <c r="Z42">
        <v>194</v>
      </c>
    </row>
    <row r="43" spans="1:26" x14ac:dyDescent="0.35">
      <c r="A43" t="s">
        <v>9</v>
      </c>
      <c r="B43" s="3" t="s">
        <v>99</v>
      </c>
      <c r="C43">
        <v>15</v>
      </c>
      <c r="E43">
        <v>43</v>
      </c>
      <c r="F43">
        <v>40</v>
      </c>
      <c r="G43">
        <v>19</v>
      </c>
      <c r="I43">
        <v>1</v>
      </c>
      <c r="J43">
        <v>2</v>
      </c>
      <c r="K43">
        <v>115</v>
      </c>
      <c r="T43">
        <v>3</v>
      </c>
      <c r="U43">
        <v>1</v>
      </c>
      <c r="X43">
        <v>3</v>
      </c>
      <c r="Y43">
        <v>9</v>
      </c>
      <c r="Z43">
        <v>251</v>
      </c>
    </row>
    <row r="44" spans="1:26" x14ac:dyDescent="0.35">
      <c r="A44" t="s">
        <v>4</v>
      </c>
      <c r="B44" s="3" t="s">
        <v>100</v>
      </c>
      <c r="C44">
        <v>43</v>
      </c>
      <c r="D44">
        <v>1</v>
      </c>
      <c r="E44">
        <v>532</v>
      </c>
      <c r="F44">
        <v>214</v>
      </c>
      <c r="G44">
        <v>113</v>
      </c>
      <c r="I44">
        <v>9</v>
      </c>
      <c r="J44">
        <v>4</v>
      </c>
      <c r="K44">
        <v>1088</v>
      </c>
      <c r="M44">
        <v>2</v>
      </c>
      <c r="N44">
        <v>1</v>
      </c>
      <c r="O44">
        <v>3</v>
      </c>
      <c r="S44">
        <v>22</v>
      </c>
      <c r="T44">
        <v>22</v>
      </c>
      <c r="U44">
        <v>6</v>
      </c>
      <c r="X44">
        <v>22</v>
      </c>
      <c r="Y44">
        <v>32</v>
      </c>
      <c r="Z44">
        <v>2114</v>
      </c>
    </row>
    <row r="45" spans="1:26" x14ac:dyDescent="0.35">
      <c r="A45" t="s">
        <v>17</v>
      </c>
      <c r="B45" s="3" t="s">
        <v>101</v>
      </c>
      <c r="E45">
        <v>4</v>
      </c>
      <c r="F45">
        <v>5</v>
      </c>
      <c r="G45">
        <v>7</v>
      </c>
      <c r="I45">
        <v>3</v>
      </c>
      <c r="J45">
        <v>1</v>
      </c>
      <c r="K45">
        <v>36</v>
      </c>
      <c r="X45">
        <v>1</v>
      </c>
      <c r="Y45">
        <v>2</v>
      </c>
      <c r="Z45">
        <v>59</v>
      </c>
    </row>
    <row r="46" spans="1:26" x14ac:dyDescent="0.35">
      <c r="A46" t="s">
        <v>44</v>
      </c>
      <c r="B46" s="3" t="s">
        <v>102</v>
      </c>
      <c r="C46">
        <v>1</v>
      </c>
      <c r="F46">
        <v>1</v>
      </c>
      <c r="G46">
        <v>3</v>
      </c>
      <c r="I46">
        <v>1</v>
      </c>
      <c r="K46">
        <v>29</v>
      </c>
      <c r="Y46">
        <v>2</v>
      </c>
      <c r="Z46">
        <v>37</v>
      </c>
    </row>
    <row r="47" spans="1:26" x14ac:dyDescent="0.35">
      <c r="A47" t="s">
        <v>43</v>
      </c>
      <c r="B47" s="3" t="s">
        <v>103</v>
      </c>
      <c r="C47">
        <v>2</v>
      </c>
      <c r="E47">
        <v>14</v>
      </c>
      <c r="F47">
        <v>7</v>
      </c>
      <c r="G47">
        <v>16</v>
      </c>
      <c r="K47">
        <v>73</v>
      </c>
      <c r="T47">
        <v>1</v>
      </c>
      <c r="X47">
        <v>1</v>
      </c>
      <c r="Y47">
        <v>1</v>
      </c>
      <c r="Z47">
        <v>115</v>
      </c>
    </row>
    <row r="48" spans="1:26" x14ac:dyDescent="0.35">
      <c r="A48" t="s">
        <v>20</v>
      </c>
      <c r="B48" s="3" t="s">
        <v>104</v>
      </c>
      <c r="C48">
        <v>3</v>
      </c>
      <c r="E48">
        <v>67</v>
      </c>
      <c r="F48">
        <v>33</v>
      </c>
      <c r="G48">
        <v>10</v>
      </c>
      <c r="I48">
        <v>9</v>
      </c>
      <c r="J48">
        <v>2</v>
      </c>
      <c r="K48">
        <v>644</v>
      </c>
      <c r="M48">
        <v>1</v>
      </c>
      <c r="S48">
        <v>2</v>
      </c>
      <c r="T48">
        <v>3</v>
      </c>
      <c r="X48">
        <v>2</v>
      </c>
      <c r="Y48">
        <v>21</v>
      </c>
      <c r="Z48">
        <v>797</v>
      </c>
    </row>
    <row r="49" spans="1:26" x14ac:dyDescent="0.35">
      <c r="A49" t="s">
        <v>21</v>
      </c>
      <c r="B49" s="3" t="s">
        <v>105</v>
      </c>
      <c r="C49">
        <v>11</v>
      </c>
      <c r="D49">
        <v>1</v>
      </c>
      <c r="E49">
        <v>66</v>
      </c>
      <c r="F49">
        <v>28</v>
      </c>
      <c r="G49">
        <v>11</v>
      </c>
      <c r="H49">
        <v>1</v>
      </c>
      <c r="I49">
        <v>19</v>
      </c>
      <c r="J49">
        <v>1</v>
      </c>
      <c r="K49">
        <v>239</v>
      </c>
      <c r="L49">
        <v>1</v>
      </c>
      <c r="M49">
        <v>1</v>
      </c>
      <c r="N49">
        <v>1</v>
      </c>
      <c r="T49">
        <v>2</v>
      </c>
      <c r="U49">
        <v>1</v>
      </c>
      <c r="V49">
        <v>1</v>
      </c>
      <c r="X49">
        <v>1</v>
      </c>
      <c r="Y49">
        <v>10</v>
      </c>
      <c r="Z49">
        <v>395</v>
      </c>
    </row>
    <row r="50" spans="1:26" x14ac:dyDescent="0.35">
      <c r="A50" t="s">
        <v>51</v>
      </c>
      <c r="B50" s="3" t="s">
        <v>106</v>
      </c>
      <c r="C50">
        <v>1</v>
      </c>
      <c r="E50">
        <v>9</v>
      </c>
      <c r="F50">
        <v>6</v>
      </c>
      <c r="G50">
        <v>13</v>
      </c>
      <c r="I50">
        <v>1</v>
      </c>
      <c r="K50">
        <v>74</v>
      </c>
      <c r="S50">
        <v>1</v>
      </c>
      <c r="Y50">
        <v>1</v>
      </c>
      <c r="Z50">
        <v>106</v>
      </c>
    </row>
    <row r="51" spans="1:26" x14ac:dyDescent="0.35">
      <c r="A51" t="s">
        <v>45</v>
      </c>
      <c r="B51" s="3" t="s">
        <v>107</v>
      </c>
      <c r="C51">
        <v>2</v>
      </c>
      <c r="E51">
        <v>15</v>
      </c>
      <c r="F51">
        <v>10</v>
      </c>
      <c r="G51">
        <v>10</v>
      </c>
      <c r="I51">
        <v>2</v>
      </c>
      <c r="J51">
        <v>1</v>
      </c>
      <c r="K51">
        <v>66</v>
      </c>
      <c r="Y51">
        <v>2</v>
      </c>
      <c r="Z51">
        <v>108</v>
      </c>
    </row>
    <row r="52" spans="1:26" x14ac:dyDescent="0.35">
      <c r="A52" t="s">
        <v>46</v>
      </c>
      <c r="B52" s="3" t="s">
        <v>108</v>
      </c>
      <c r="C52">
        <v>5</v>
      </c>
      <c r="E52">
        <v>52</v>
      </c>
      <c r="F52">
        <v>37</v>
      </c>
      <c r="G52">
        <v>18</v>
      </c>
      <c r="I52">
        <v>5</v>
      </c>
      <c r="K52">
        <v>90</v>
      </c>
      <c r="S52">
        <v>5</v>
      </c>
      <c r="T52">
        <v>3</v>
      </c>
      <c r="U52">
        <v>2</v>
      </c>
      <c r="X52">
        <v>4</v>
      </c>
      <c r="Y52">
        <v>1</v>
      </c>
      <c r="Z52">
        <v>222</v>
      </c>
    </row>
    <row r="53" spans="1:26" x14ac:dyDescent="0.35">
      <c r="A53" t="s">
        <v>50</v>
      </c>
      <c r="B53" s="3" t="s">
        <v>109</v>
      </c>
      <c r="E53">
        <v>2</v>
      </c>
      <c r="F53">
        <v>4</v>
      </c>
      <c r="G53">
        <v>7</v>
      </c>
      <c r="K53">
        <v>12</v>
      </c>
      <c r="X53">
        <v>1</v>
      </c>
      <c r="Y53">
        <v>1</v>
      </c>
      <c r="Z53">
        <v>27</v>
      </c>
    </row>
    <row r="54" spans="1:26" x14ac:dyDescent="0.35">
      <c r="A54" t="s">
        <v>27</v>
      </c>
      <c r="B54" s="3" t="s">
        <v>110</v>
      </c>
      <c r="C54">
        <v>1</v>
      </c>
      <c r="E54">
        <v>12</v>
      </c>
      <c r="F54">
        <v>14</v>
      </c>
      <c r="G54">
        <v>18</v>
      </c>
      <c r="I54">
        <v>12</v>
      </c>
      <c r="J54">
        <v>1</v>
      </c>
      <c r="K54">
        <v>152</v>
      </c>
      <c r="S54">
        <v>2</v>
      </c>
      <c r="T54">
        <v>1</v>
      </c>
      <c r="X54">
        <v>5</v>
      </c>
      <c r="Y54">
        <v>8</v>
      </c>
      <c r="Z54">
        <v>226</v>
      </c>
    </row>
    <row r="55" spans="1:26" x14ac:dyDescent="0.35">
      <c r="A55" t="s">
        <v>24</v>
      </c>
      <c r="B55" s="3" t="s">
        <v>111</v>
      </c>
      <c r="C55">
        <v>70</v>
      </c>
      <c r="E55">
        <v>525</v>
      </c>
      <c r="F55">
        <v>146</v>
      </c>
      <c r="G55">
        <v>63</v>
      </c>
      <c r="H55">
        <v>1</v>
      </c>
      <c r="I55">
        <v>13</v>
      </c>
      <c r="J55">
        <v>2</v>
      </c>
      <c r="K55">
        <v>1009</v>
      </c>
      <c r="M55">
        <v>2</v>
      </c>
      <c r="O55">
        <v>2</v>
      </c>
      <c r="S55">
        <v>7</v>
      </c>
      <c r="T55">
        <v>14</v>
      </c>
      <c r="U55">
        <v>4</v>
      </c>
      <c r="W55">
        <v>1</v>
      </c>
      <c r="X55">
        <v>21</v>
      </c>
      <c r="Y55">
        <v>28</v>
      </c>
      <c r="Z55">
        <v>1908</v>
      </c>
    </row>
    <row r="56" spans="1:26" x14ac:dyDescent="0.35">
      <c r="A56" t="s">
        <v>30</v>
      </c>
      <c r="B56" s="3" t="s">
        <v>112</v>
      </c>
      <c r="E56">
        <v>3</v>
      </c>
      <c r="F56">
        <v>11</v>
      </c>
      <c r="G56">
        <v>1</v>
      </c>
      <c r="J56">
        <v>1</v>
      </c>
      <c r="K56">
        <v>43</v>
      </c>
      <c r="X56">
        <v>4</v>
      </c>
      <c r="Y56">
        <v>1</v>
      </c>
      <c r="Z56">
        <v>64</v>
      </c>
    </row>
    <row r="57" spans="1:26" x14ac:dyDescent="0.35">
      <c r="A57" t="s">
        <v>29</v>
      </c>
      <c r="B57" s="3" t="s">
        <v>113</v>
      </c>
      <c r="C57">
        <v>29</v>
      </c>
      <c r="E57">
        <v>265</v>
      </c>
      <c r="F57">
        <v>142</v>
      </c>
      <c r="G57">
        <v>52</v>
      </c>
      <c r="I57">
        <v>2</v>
      </c>
      <c r="J57">
        <v>3</v>
      </c>
      <c r="K57">
        <v>714</v>
      </c>
      <c r="M57">
        <v>2</v>
      </c>
      <c r="S57">
        <v>10</v>
      </c>
      <c r="T57">
        <v>10</v>
      </c>
      <c r="U57">
        <v>3</v>
      </c>
      <c r="X57">
        <v>12</v>
      </c>
      <c r="Y57">
        <v>18</v>
      </c>
      <c r="Z57">
        <v>1262</v>
      </c>
    </row>
    <row r="58" spans="1:26" x14ac:dyDescent="0.35">
      <c r="A58" t="s">
        <v>40</v>
      </c>
      <c r="B58" s="3" t="s">
        <v>114</v>
      </c>
      <c r="C58">
        <v>2</v>
      </c>
      <c r="E58">
        <v>4</v>
      </c>
      <c r="F58">
        <v>2</v>
      </c>
      <c r="I58">
        <v>1</v>
      </c>
      <c r="K58">
        <v>62</v>
      </c>
      <c r="Z58">
        <v>71</v>
      </c>
    </row>
    <row r="59" spans="1:26" x14ac:dyDescent="0.35">
      <c r="A59" t="s">
        <v>54</v>
      </c>
      <c r="B59" s="3" t="s">
        <v>115</v>
      </c>
      <c r="E59">
        <v>1</v>
      </c>
      <c r="F59">
        <v>9</v>
      </c>
      <c r="G59">
        <v>1</v>
      </c>
      <c r="K59">
        <v>37</v>
      </c>
      <c r="X59">
        <v>1</v>
      </c>
      <c r="Y59">
        <v>2</v>
      </c>
      <c r="Z59">
        <v>51</v>
      </c>
    </row>
    <row r="60" spans="1:26" x14ac:dyDescent="0.35">
      <c r="A60" t="s">
        <v>26</v>
      </c>
      <c r="B60" s="3" t="s">
        <v>116</v>
      </c>
      <c r="C60">
        <v>13</v>
      </c>
      <c r="E60">
        <v>56</v>
      </c>
      <c r="F60">
        <v>38</v>
      </c>
      <c r="G60">
        <v>21</v>
      </c>
      <c r="I60">
        <v>9</v>
      </c>
      <c r="J60">
        <v>1</v>
      </c>
      <c r="K60">
        <v>446</v>
      </c>
      <c r="S60">
        <v>1</v>
      </c>
      <c r="T60">
        <v>2</v>
      </c>
      <c r="U60">
        <v>1</v>
      </c>
      <c r="X60">
        <v>3</v>
      </c>
      <c r="Y60">
        <v>12</v>
      </c>
      <c r="Z60">
        <v>603</v>
      </c>
    </row>
    <row r="61" spans="1:26" x14ac:dyDescent="0.35">
      <c r="A61" t="s">
        <v>58</v>
      </c>
      <c r="B61" s="3" t="s">
        <v>58</v>
      </c>
      <c r="C61">
        <v>1144</v>
      </c>
      <c r="D61">
        <v>19</v>
      </c>
      <c r="E61">
        <v>18501</v>
      </c>
      <c r="F61">
        <v>6324</v>
      </c>
      <c r="G61">
        <v>2049</v>
      </c>
      <c r="H61">
        <v>19</v>
      </c>
      <c r="I61">
        <v>473</v>
      </c>
      <c r="J61">
        <v>129</v>
      </c>
      <c r="K61">
        <v>26351</v>
      </c>
      <c r="L61">
        <v>8</v>
      </c>
      <c r="M61">
        <v>86</v>
      </c>
      <c r="N61">
        <v>16</v>
      </c>
      <c r="O61">
        <v>43</v>
      </c>
      <c r="P61">
        <v>3</v>
      </c>
      <c r="S61">
        <v>633</v>
      </c>
      <c r="T61">
        <v>416</v>
      </c>
      <c r="U61">
        <v>196</v>
      </c>
      <c r="V61">
        <v>15</v>
      </c>
      <c r="W61">
        <v>5</v>
      </c>
      <c r="X61">
        <v>753</v>
      </c>
      <c r="Y61">
        <v>964</v>
      </c>
      <c r="Z61">
        <v>58147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Z62"/>
  <sheetViews>
    <sheetView topLeftCell="M1" zoomScale="80" zoomScaleNormal="80" workbookViewId="0">
      <selection activeCell="C3" sqref="C3:Z3"/>
    </sheetView>
  </sheetViews>
  <sheetFormatPr defaultRowHeight="14.5" x14ac:dyDescent="0.35"/>
  <cols>
    <col min="1" max="1" width="14" bestFit="1" customWidth="1"/>
    <col min="2" max="2" width="14" style="4" customWidth="1"/>
    <col min="3" max="3" width="10.453125" customWidth="1"/>
    <col min="8" max="8" width="11.453125" customWidth="1"/>
    <col min="12" max="12" width="15.1796875" customWidth="1"/>
    <col min="13" max="13" width="16.1796875" customWidth="1"/>
    <col min="14" max="14" width="16.26953125" customWidth="1"/>
    <col min="15" max="15" width="12.7265625" customWidth="1"/>
    <col min="16" max="16" width="12" customWidth="1"/>
    <col min="17" max="17" width="12.1796875" customWidth="1"/>
    <col min="18" max="18" width="11.81640625" customWidth="1"/>
    <col min="19" max="19" width="12.81640625" customWidth="1"/>
    <col min="20" max="20" width="13" customWidth="1"/>
    <col min="21" max="21" width="12.7265625" customWidth="1"/>
    <col min="22" max="22" width="20.81640625" customWidth="1"/>
    <col min="23" max="23" width="17.54296875" customWidth="1"/>
    <col min="24" max="24" width="9.26953125" customWidth="1"/>
    <col min="25" max="25" width="12.1796875" customWidth="1"/>
    <col min="26" max="26" width="9.7265625" customWidth="1"/>
  </cols>
  <sheetData>
    <row r="1" spans="1:26" s="4" customFormat="1" ht="18.5" x14ac:dyDescent="0.45">
      <c r="A1" s="9" t="s">
        <v>146</v>
      </c>
    </row>
    <row r="2" spans="1:26" x14ac:dyDescent="0.35">
      <c r="A2" s="1" t="s">
        <v>59</v>
      </c>
      <c r="B2" s="5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15</v>
      </c>
      <c r="O2" s="1">
        <v>17</v>
      </c>
      <c r="P2" s="1">
        <v>18</v>
      </c>
      <c r="Q2" s="1">
        <v>19</v>
      </c>
      <c r="R2" s="1">
        <v>21</v>
      </c>
      <c r="S2" s="1">
        <v>23</v>
      </c>
      <c r="T2" s="1">
        <v>24</v>
      </c>
      <c r="U2" s="1">
        <v>26</v>
      </c>
      <c r="V2" s="1">
        <v>38</v>
      </c>
      <c r="W2" s="1">
        <v>62</v>
      </c>
      <c r="X2" s="1">
        <v>99</v>
      </c>
      <c r="Y2" s="1">
        <v>999</v>
      </c>
      <c r="Z2" s="1" t="s">
        <v>58</v>
      </c>
    </row>
    <row r="3" spans="1:26" s="4" customFormat="1" x14ac:dyDescent="0.35">
      <c r="A3" s="2" t="s">
        <v>117</v>
      </c>
      <c r="B3" s="2" t="s">
        <v>118</v>
      </c>
      <c r="C3" s="8" t="s">
        <v>119</v>
      </c>
      <c r="D3" s="8" t="s">
        <v>120</v>
      </c>
      <c r="E3" s="8" t="s">
        <v>121</v>
      </c>
      <c r="F3" s="8" t="s">
        <v>142</v>
      </c>
      <c r="G3" s="8" t="s">
        <v>123</v>
      </c>
      <c r="H3" s="8" t="s">
        <v>124</v>
      </c>
      <c r="I3" s="8" t="s">
        <v>125</v>
      </c>
      <c r="J3" s="8" t="s">
        <v>126</v>
      </c>
      <c r="K3" s="8" t="s">
        <v>127</v>
      </c>
      <c r="L3" s="8" t="s">
        <v>128</v>
      </c>
      <c r="M3" s="8" t="s">
        <v>129</v>
      </c>
      <c r="N3" s="8" t="s">
        <v>143</v>
      </c>
      <c r="O3" s="8" t="s">
        <v>131</v>
      </c>
      <c r="P3" s="8" t="s">
        <v>132</v>
      </c>
      <c r="Q3" s="8" t="s">
        <v>144</v>
      </c>
      <c r="R3" s="8" t="s">
        <v>145</v>
      </c>
      <c r="S3" s="8" t="s">
        <v>133</v>
      </c>
      <c r="T3" s="8" t="s">
        <v>134</v>
      </c>
      <c r="U3" s="8" t="s">
        <v>135</v>
      </c>
      <c r="V3" s="8" t="s">
        <v>136</v>
      </c>
      <c r="W3" s="8" t="s">
        <v>137</v>
      </c>
      <c r="X3" s="8" t="s">
        <v>138</v>
      </c>
      <c r="Y3" s="8" t="s">
        <v>139</v>
      </c>
      <c r="Z3" s="8" t="s">
        <v>140</v>
      </c>
    </row>
    <row r="4" spans="1:26" x14ac:dyDescent="0.35">
      <c r="A4" t="s">
        <v>10</v>
      </c>
      <c r="B4" s="4" t="s">
        <v>60</v>
      </c>
      <c r="C4">
        <v>513</v>
      </c>
      <c r="D4">
        <v>187</v>
      </c>
      <c r="E4">
        <v>25907</v>
      </c>
      <c r="F4">
        <v>2379</v>
      </c>
      <c r="G4">
        <v>280</v>
      </c>
      <c r="H4">
        <v>23</v>
      </c>
      <c r="I4">
        <v>150</v>
      </c>
      <c r="J4">
        <v>50</v>
      </c>
      <c r="K4">
        <v>643</v>
      </c>
      <c r="L4">
        <v>13</v>
      </c>
      <c r="M4">
        <v>109</v>
      </c>
      <c r="N4">
        <v>12</v>
      </c>
      <c r="O4">
        <v>324</v>
      </c>
      <c r="P4">
        <v>16</v>
      </c>
      <c r="R4">
        <v>3</v>
      </c>
      <c r="S4">
        <v>813</v>
      </c>
      <c r="T4">
        <v>279</v>
      </c>
      <c r="U4">
        <v>255</v>
      </c>
      <c r="V4">
        <v>9</v>
      </c>
      <c r="W4">
        <v>17</v>
      </c>
      <c r="X4">
        <v>486</v>
      </c>
      <c r="Y4">
        <v>234</v>
      </c>
      <c r="Z4">
        <v>32702</v>
      </c>
    </row>
    <row r="5" spans="1:26" x14ac:dyDescent="0.35">
      <c r="A5" t="s">
        <v>11</v>
      </c>
      <c r="B5" s="4" t="s">
        <v>61</v>
      </c>
      <c r="C5">
        <v>319</v>
      </c>
      <c r="D5">
        <v>41</v>
      </c>
      <c r="E5">
        <v>14503</v>
      </c>
      <c r="F5">
        <v>1683</v>
      </c>
      <c r="G5">
        <v>266</v>
      </c>
      <c r="H5">
        <v>12</v>
      </c>
      <c r="I5">
        <v>84</v>
      </c>
      <c r="J5">
        <v>17</v>
      </c>
      <c r="K5">
        <v>556</v>
      </c>
      <c r="L5">
        <v>12</v>
      </c>
      <c r="M5">
        <v>64</v>
      </c>
      <c r="N5">
        <v>3</v>
      </c>
      <c r="O5">
        <v>185</v>
      </c>
      <c r="P5">
        <v>6</v>
      </c>
      <c r="R5">
        <v>1</v>
      </c>
      <c r="S5">
        <v>472</v>
      </c>
      <c r="T5">
        <v>199</v>
      </c>
      <c r="U5">
        <v>125</v>
      </c>
      <c r="V5">
        <v>5</v>
      </c>
      <c r="W5">
        <v>16</v>
      </c>
      <c r="X5">
        <v>295</v>
      </c>
      <c r="Y5">
        <v>152</v>
      </c>
      <c r="Z5">
        <v>19016</v>
      </c>
    </row>
    <row r="6" spans="1:26" x14ac:dyDescent="0.35">
      <c r="A6" t="s">
        <v>12</v>
      </c>
      <c r="B6" s="4" t="s">
        <v>62</v>
      </c>
      <c r="C6">
        <v>221</v>
      </c>
      <c r="D6">
        <v>15</v>
      </c>
      <c r="E6">
        <v>7158</v>
      </c>
      <c r="F6">
        <v>1832</v>
      </c>
      <c r="G6">
        <v>162</v>
      </c>
      <c r="H6">
        <v>10</v>
      </c>
      <c r="I6">
        <v>39</v>
      </c>
      <c r="J6">
        <v>8</v>
      </c>
      <c r="K6">
        <v>246</v>
      </c>
      <c r="L6">
        <v>4</v>
      </c>
      <c r="M6">
        <v>29</v>
      </c>
      <c r="N6">
        <v>1</v>
      </c>
      <c r="O6">
        <v>114</v>
      </c>
      <c r="P6">
        <v>1</v>
      </c>
      <c r="Q6">
        <v>1</v>
      </c>
      <c r="R6">
        <v>1</v>
      </c>
      <c r="S6">
        <v>346</v>
      </c>
      <c r="T6">
        <v>91</v>
      </c>
      <c r="U6">
        <v>41</v>
      </c>
      <c r="V6">
        <v>6</v>
      </c>
      <c r="W6">
        <v>4</v>
      </c>
      <c r="X6">
        <v>194</v>
      </c>
      <c r="Y6">
        <v>81</v>
      </c>
      <c r="Z6">
        <v>10605</v>
      </c>
    </row>
    <row r="7" spans="1:26" x14ac:dyDescent="0.35">
      <c r="A7" t="s">
        <v>13</v>
      </c>
      <c r="B7" s="4" t="s">
        <v>63</v>
      </c>
      <c r="C7">
        <v>492</v>
      </c>
      <c r="D7">
        <v>30</v>
      </c>
      <c r="E7">
        <v>14123</v>
      </c>
      <c r="F7">
        <v>5714</v>
      </c>
      <c r="G7">
        <v>469</v>
      </c>
      <c r="H7">
        <v>12</v>
      </c>
      <c r="I7">
        <v>91</v>
      </c>
      <c r="J7">
        <v>37</v>
      </c>
      <c r="K7">
        <v>316</v>
      </c>
      <c r="L7">
        <v>6</v>
      </c>
      <c r="M7">
        <v>85</v>
      </c>
      <c r="N7">
        <v>6</v>
      </c>
      <c r="O7">
        <v>137</v>
      </c>
      <c r="P7">
        <v>2</v>
      </c>
      <c r="Q7">
        <v>1</v>
      </c>
      <c r="S7">
        <v>803</v>
      </c>
      <c r="T7">
        <v>257</v>
      </c>
      <c r="U7">
        <v>132</v>
      </c>
      <c r="V7">
        <v>8</v>
      </c>
      <c r="W7">
        <v>8</v>
      </c>
      <c r="X7">
        <v>571</v>
      </c>
      <c r="Y7">
        <v>187</v>
      </c>
      <c r="Z7">
        <v>23487</v>
      </c>
    </row>
    <row r="8" spans="1:26" x14ac:dyDescent="0.35">
      <c r="A8" t="s">
        <v>16</v>
      </c>
      <c r="B8" s="4" t="s">
        <v>64</v>
      </c>
      <c r="C8">
        <v>326</v>
      </c>
      <c r="D8">
        <v>24</v>
      </c>
      <c r="E8">
        <v>11703</v>
      </c>
      <c r="F8">
        <v>3042</v>
      </c>
      <c r="G8">
        <v>288</v>
      </c>
      <c r="H8">
        <v>13</v>
      </c>
      <c r="I8">
        <v>76</v>
      </c>
      <c r="J8">
        <v>13</v>
      </c>
      <c r="K8">
        <v>200</v>
      </c>
      <c r="L8">
        <v>4</v>
      </c>
      <c r="M8">
        <v>64</v>
      </c>
      <c r="N8">
        <v>4</v>
      </c>
      <c r="O8">
        <v>153</v>
      </c>
      <c r="P8">
        <v>3</v>
      </c>
      <c r="S8">
        <v>573</v>
      </c>
      <c r="T8">
        <v>168</v>
      </c>
      <c r="U8">
        <v>118</v>
      </c>
      <c r="V8">
        <v>3</v>
      </c>
      <c r="W8">
        <v>7</v>
      </c>
      <c r="X8">
        <v>351</v>
      </c>
      <c r="Y8">
        <v>135</v>
      </c>
      <c r="Z8">
        <v>17268</v>
      </c>
    </row>
    <row r="9" spans="1:26" x14ac:dyDescent="0.35">
      <c r="A9" t="s">
        <v>19</v>
      </c>
      <c r="B9" s="4" t="s">
        <v>65</v>
      </c>
      <c r="C9">
        <v>256</v>
      </c>
      <c r="D9">
        <v>18</v>
      </c>
      <c r="E9">
        <v>9986</v>
      </c>
      <c r="F9">
        <v>2713</v>
      </c>
      <c r="G9">
        <v>262</v>
      </c>
      <c r="H9">
        <v>9</v>
      </c>
      <c r="I9">
        <v>66</v>
      </c>
      <c r="J9">
        <v>22</v>
      </c>
      <c r="K9">
        <v>97</v>
      </c>
      <c r="L9">
        <v>5</v>
      </c>
      <c r="M9">
        <v>54</v>
      </c>
      <c r="N9">
        <v>5</v>
      </c>
      <c r="O9">
        <v>167</v>
      </c>
      <c r="P9">
        <v>1</v>
      </c>
      <c r="Q9">
        <v>1</v>
      </c>
      <c r="R9">
        <v>3</v>
      </c>
      <c r="S9">
        <v>477</v>
      </c>
      <c r="T9">
        <v>122</v>
      </c>
      <c r="U9">
        <v>137</v>
      </c>
      <c r="V9">
        <v>5</v>
      </c>
      <c r="W9">
        <v>11</v>
      </c>
      <c r="X9">
        <v>337</v>
      </c>
      <c r="Y9">
        <v>102</v>
      </c>
      <c r="Z9">
        <v>14856</v>
      </c>
    </row>
    <row r="10" spans="1:26" x14ac:dyDescent="0.35">
      <c r="A10" t="s">
        <v>22</v>
      </c>
      <c r="B10" s="4" t="s">
        <v>66</v>
      </c>
      <c r="C10">
        <v>113</v>
      </c>
      <c r="D10">
        <v>12</v>
      </c>
      <c r="E10">
        <v>5256</v>
      </c>
      <c r="F10">
        <v>1310</v>
      </c>
      <c r="G10">
        <v>104</v>
      </c>
      <c r="H10">
        <v>5</v>
      </c>
      <c r="I10">
        <v>50</v>
      </c>
      <c r="J10">
        <v>14</v>
      </c>
      <c r="K10">
        <v>63</v>
      </c>
      <c r="L10">
        <v>5</v>
      </c>
      <c r="M10">
        <v>24</v>
      </c>
      <c r="N10">
        <v>1</v>
      </c>
      <c r="O10">
        <v>74</v>
      </c>
      <c r="P10">
        <v>2</v>
      </c>
      <c r="Q10">
        <v>2</v>
      </c>
      <c r="S10">
        <v>240</v>
      </c>
      <c r="T10">
        <v>76</v>
      </c>
      <c r="U10">
        <v>84</v>
      </c>
      <c r="V10">
        <v>7</v>
      </c>
      <c r="W10">
        <v>5</v>
      </c>
      <c r="X10">
        <v>149</v>
      </c>
      <c r="Y10">
        <v>58</v>
      </c>
      <c r="Z10">
        <v>7654</v>
      </c>
    </row>
    <row r="11" spans="1:26" x14ac:dyDescent="0.35">
      <c r="A11" t="s">
        <v>23</v>
      </c>
      <c r="B11" s="4" t="s">
        <v>67</v>
      </c>
      <c r="C11">
        <v>298</v>
      </c>
      <c r="D11">
        <v>25</v>
      </c>
      <c r="E11">
        <v>9276</v>
      </c>
      <c r="F11">
        <v>2483</v>
      </c>
      <c r="G11">
        <v>218</v>
      </c>
      <c r="H11">
        <v>15</v>
      </c>
      <c r="I11">
        <v>66</v>
      </c>
      <c r="J11">
        <v>14</v>
      </c>
      <c r="K11">
        <v>224</v>
      </c>
      <c r="L11">
        <v>4</v>
      </c>
      <c r="M11">
        <v>59</v>
      </c>
      <c r="N11">
        <v>2</v>
      </c>
      <c r="O11">
        <v>119</v>
      </c>
      <c r="P11">
        <v>4</v>
      </c>
      <c r="S11">
        <v>514</v>
      </c>
      <c r="T11">
        <v>151</v>
      </c>
      <c r="U11">
        <v>97</v>
      </c>
      <c r="V11">
        <v>6</v>
      </c>
      <c r="W11">
        <v>10</v>
      </c>
      <c r="X11">
        <v>266</v>
      </c>
      <c r="Y11">
        <v>132</v>
      </c>
      <c r="Z11">
        <v>13983</v>
      </c>
    </row>
    <row r="12" spans="1:26" x14ac:dyDescent="0.35">
      <c r="A12" t="s">
        <v>25</v>
      </c>
      <c r="B12" s="4" t="s">
        <v>68</v>
      </c>
      <c r="C12">
        <v>248</v>
      </c>
      <c r="D12">
        <v>26</v>
      </c>
      <c r="E12">
        <v>5998</v>
      </c>
      <c r="F12">
        <v>2036</v>
      </c>
      <c r="G12">
        <v>149</v>
      </c>
      <c r="H12">
        <v>10</v>
      </c>
      <c r="I12">
        <v>29</v>
      </c>
      <c r="J12">
        <v>14</v>
      </c>
      <c r="K12">
        <v>120</v>
      </c>
      <c r="L12">
        <v>6</v>
      </c>
      <c r="M12">
        <v>19</v>
      </c>
      <c r="N12">
        <v>3</v>
      </c>
      <c r="O12">
        <v>92</v>
      </c>
      <c r="P12">
        <v>4</v>
      </c>
      <c r="Q12">
        <v>1</v>
      </c>
      <c r="R12">
        <v>1</v>
      </c>
      <c r="S12">
        <v>281</v>
      </c>
      <c r="T12">
        <v>82</v>
      </c>
      <c r="U12">
        <v>55</v>
      </c>
      <c r="V12">
        <v>2</v>
      </c>
      <c r="W12">
        <v>5</v>
      </c>
      <c r="X12">
        <v>199</v>
      </c>
      <c r="Y12">
        <v>58</v>
      </c>
      <c r="Z12">
        <v>9438</v>
      </c>
    </row>
    <row r="13" spans="1:26" x14ac:dyDescent="0.35">
      <c r="A13" t="s">
        <v>28</v>
      </c>
      <c r="B13" s="4" t="s">
        <v>69</v>
      </c>
      <c r="C13">
        <v>385</v>
      </c>
      <c r="D13">
        <v>70</v>
      </c>
      <c r="E13">
        <v>9596</v>
      </c>
      <c r="F13">
        <v>3991</v>
      </c>
      <c r="G13">
        <v>333</v>
      </c>
      <c r="H13">
        <v>7</v>
      </c>
      <c r="I13">
        <v>79</v>
      </c>
      <c r="J13">
        <v>16</v>
      </c>
      <c r="K13">
        <v>276</v>
      </c>
      <c r="L13">
        <v>8</v>
      </c>
      <c r="M13">
        <v>57</v>
      </c>
      <c r="N13">
        <v>4</v>
      </c>
      <c r="O13">
        <v>125</v>
      </c>
      <c r="P13">
        <v>3</v>
      </c>
      <c r="R13">
        <v>1</v>
      </c>
      <c r="S13">
        <v>513</v>
      </c>
      <c r="T13">
        <v>184</v>
      </c>
      <c r="U13">
        <v>73</v>
      </c>
      <c r="V13">
        <v>9</v>
      </c>
      <c r="W13">
        <v>6</v>
      </c>
      <c r="X13">
        <v>358</v>
      </c>
      <c r="Y13">
        <v>115</v>
      </c>
      <c r="Z13">
        <v>16209</v>
      </c>
    </row>
    <row r="14" spans="1:26" x14ac:dyDescent="0.35">
      <c r="A14" t="s">
        <v>41</v>
      </c>
      <c r="B14" s="4" t="s">
        <v>70</v>
      </c>
      <c r="C14">
        <v>10</v>
      </c>
      <c r="D14">
        <v>2</v>
      </c>
      <c r="E14">
        <v>192</v>
      </c>
      <c r="F14">
        <v>217</v>
      </c>
      <c r="G14">
        <v>21</v>
      </c>
      <c r="H14">
        <v>1</v>
      </c>
      <c r="I14">
        <v>4</v>
      </c>
      <c r="K14">
        <v>2</v>
      </c>
      <c r="L14">
        <v>1</v>
      </c>
      <c r="M14">
        <v>1</v>
      </c>
      <c r="O14">
        <v>4</v>
      </c>
      <c r="S14">
        <v>11</v>
      </c>
      <c r="T14">
        <v>6</v>
      </c>
      <c r="U14">
        <v>4</v>
      </c>
      <c r="W14">
        <v>1</v>
      </c>
      <c r="X14">
        <v>21</v>
      </c>
      <c r="Y14">
        <v>6</v>
      </c>
      <c r="Z14">
        <v>504</v>
      </c>
    </row>
    <row r="15" spans="1:26" x14ac:dyDescent="0.35">
      <c r="A15" t="s">
        <v>55</v>
      </c>
      <c r="B15" s="4" t="s">
        <v>71</v>
      </c>
      <c r="E15">
        <v>9</v>
      </c>
      <c r="F15">
        <v>16</v>
      </c>
      <c r="G15">
        <v>1</v>
      </c>
      <c r="I15">
        <v>1</v>
      </c>
      <c r="K15">
        <v>1</v>
      </c>
      <c r="O15">
        <v>1</v>
      </c>
      <c r="S15">
        <v>2</v>
      </c>
      <c r="X15">
        <v>1</v>
      </c>
      <c r="Z15">
        <v>32</v>
      </c>
    </row>
    <row r="16" spans="1:26" x14ac:dyDescent="0.35">
      <c r="A16" t="s">
        <v>0</v>
      </c>
      <c r="B16" s="4" t="s">
        <v>72</v>
      </c>
      <c r="C16">
        <v>2</v>
      </c>
      <c r="E16">
        <v>8</v>
      </c>
      <c r="F16">
        <v>32</v>
      </c>
      <c r="G16">
        <v>1</v>
      </c>
      <c r="J16">
        <v>1</v>
      </c>
      <c r="S16">
        <v>2</v>
      </c>
      <c r="X16">
        <v>1</v>
      </c>
      <c r="Y16">
        <v>1</v>
      </c>
      <c r="Z16">
        <v>48</v>
      </c>
    </row>
    <row r="17" spans="1:26" x14ac:dyDescent="0.35">
      <c r="A17" t="s">
        <v>1</v>
      </c>
      <c r="B17" s="4" t="s">
        <v>73</v>
      </c>
      <c r="C17">
        <v>7</v>
      </c>
      <c r="D17">
        <v>2</v>
      </c>
      <c r="E17">
        <v>66</v>
      </c>
      <c r="F17">
        <v>98</v>
      </c>
      <c r="G17">
        <v>16</v>
      </c>
      <c r="I17">
        <v>5</v>
      </c>
      <c r="K17">
        <v>7</v>
      </c>
      <c r="M17">
        <v>1</v>
      </c>
      <c r="O17">
        <v>4</v>
      </c>
      <c r="P17">
        <v>1</v>
      </c>
      <c r="R17">
        <v>1</v>
      </c>
      <c r="S17">
        <v>3</v>
      </c>
      <c r="T17">
        <v>1</v>
      </c>
      <c r="U17">
        <v>2</v>
      </c>
      <c r="V17">
        <v>1</v>
      </c>
      <c r="X17">
        <v>14</v>
      </c>
      <c r="Z17">
        <v>229</v>
      </c>
    </row>
    <row r="18" spans="1:26" x14ac:dyDescent="0.35">
      <c r="A18" t="s">
        <v>2</v>
      </c>
      <c r="B18" s="4" t="s">
        <v>74</v>
      </c>
      <c r="C18">
        <v>8</v>
      </c>
      <c r="E18">
        <v>37</v>
      </c>
      <c r="F18">
        <v>49</v>
      </c>
      <c r="G18">
        <v>16</v>
      </c>
      <c r="J18">
        <v>1</v>
      </c>
      <c r="S18">
        <v>2</v>
      </c>
      <c r="T18">
        <v>1</v>
      </c>
      <c r="X18">
        <v>1</v>
      </c>
      <c r="Y18">
        <v>2</v>
      </c>
      <c r="Z18">
        <v>117</v>
      </c>
    </row>
    <row r="19" spans="1:26" x14ac:dyDescent="0.35">
      <c r="A19" t="s">
        <v>3</v>
      </c>
      <c r="B19" s="4" t="s">
        <v>75</v>
      </c>
      <c r="C19">
        <v>80</v>
      </c>
      <c r="D19">
        <v>4</v>
      </c>
      <c r="E19">
        <v>1072</v>
      </c>
      <c r="F19">
        <v>771</v>
      </c>
      <c r="G19">
        <v>80</v>
      </c>
      <c r="H19">
        <v>2</v>
      </c>
      <c r="I19">
        <v>9</v>
      </c>
      <c r="J19">
        <v>4</v>
      </c>
      <c r="K19">
        <v>27</v>
      </c>
      <c r="L19">
        <v>1</v>
      </c>
      <c r="M19">
        <v>8</v>
      </c>
      <c r="N19">
        <v>1</v>
      </c>
      <c r="O19">
        <v>36</v>
      </c>
      <c r="P19">
        <v>1</v>
      </c>
      <c r="Q19">
        <v>1</v>
      </c>
      <c r="S19">
        <v>45</v>
      </c>
      <c r="T19">
        <v>28</v>
      </c>
      <c r="U19">
        <v>12</v>
      </c>
      <c r="V19">
        <v>1</v>
      </c>
      <c r="X19">
        <v>55</v>
      </c>
      <c r="Y19">
        <v>25</v>
      </c>
      <c r="Z19">
        <v>2263</v>
      </c>
    </row>
    <row r="20" spans="1:26" x14ac:dyDescent="0.35">
      <c r="A20" t="s">
        <v>49</v>
      </c>
      <c r="B20" s="4" t="s">
        <v>76</v>
      </c>
      <c r="C20">
        <v>9</v>
      </c>
      <c r="D20">
        <v>4</v>
      </c>
      <c r="E20">
        <v>91</v>
      </c>
      <c r="F20">
        <v>40</v>
      </c>
      <c r="G20">
        <v>6</v>
      </c>
      <c r="I20">
        <v>1</v>
      </c>
      <c r="K20">
        <v>8</v>
      </c>
      <c r="L20">
        <v>1</v>
      </c>
      <c r="M20">
        <v>2</v>
      </c>
      <c r="O20">
        <v>38</v>
      </c>
      <c r="P20">
        <v>2</v>
      </c>
      <c r="T20">
        <v>3</v>
      </c>
      <c r="V20">
        <v>1</v>
      </c>
      <c r="W20">
        <v>1</v>
      </c>
      <c r="X20">
        <v>10</v>
      </c>
      <c r="Y20">
        <v>4</v>
      </c>
      <c r="Z20">
        <v>221</v>
      </c>
    </row>
    <row r="21" spans="1:26" x14ac:dyDescent="0.35">
      <c r="A21" t="s">
        <v>5</v>
      </c>
      <c r="B21" s="4" t="s">
        <v>77</v>
      </c>
      <c r="C21">
        <v>3</v>
      </c>
      <c r="E21">
        <v>9</v>
      </c>
      <c r="F21">
        <v>12</v>
      </c>
      <c r="G21">
        <v>3</v>
      </c>
      <c r="S21">
        <v>1</v>
      </c>
      <c r="U21">
        <v>1</v>
      </c>
      <c r="X21">
        <v>1</v>
      </c>
      <c r="Z21">
        <v>30</v>
      </c>
    </row>
    <row r="22" spans="1:26" x14ac:dyDescent="0.35">
      <c r="A22" t="s">
        <v>6</v>
      </c>
      <c r="B22" s="4" t="s">
        <v>78</v>
      </c>
      <c r="D22">
        <v>4</v>
      </c>
      <c r="E22">
        <v>9</v>
      </c>
      <c r="F22">
        <v>17</v>
      </c>
      <c r="G22">
        <v>1</v>
      </c>
      <c r="J22">
        <v>1</v>
      </c>
      <c r="K22">
        <v>2</v>
      </c>
      <c r="O22">
        <v>5</v>
      </c>
      <c r="X22">
        <v>1</v>
      </c>
      <c r="Y22">
        <v>1</v>
      </c>
      <c r="Z22">
        <v>41</v>
      </c>
    </row>
    <row r="23" spans="1:26" x14ac:dyDescent="0.35">
      <c r="A23" t="s">
        <v>56</v>
      </c>
      <c r="B23" s="4" t="s">
        <v>79</v>
      </c>
      <c r="C23">
        <v>1</v>
      </c>
      <c r="E23">
        <v>3</v>
      </c>
      <c r="F23">
        <v>1</v>
      </c>
      <c r="H23">
        <v>1</v>
      </c>
      <c r="I23">
        <v>1</v>
      </c>
      <c r="T23">
        <v>1</v>
      </c>
      <c r="Y23">
        <v>1</v>
      </c>
      <c r="Z23">
        <v>9</v>
      </c>
    </row>
    <row r="24" spans="1:26" x14ac:dyDescent="0.35">
      <c r="A24" t="s">
        <v>7</v>
      </c>
      <c r="B24" s="4" t="s">
        <v>80</v>
      </c>
      <c r="C24">
        <v>1</v>
      </c>
      <c r="E24">
        <v>6</v>
      </c>
      <c r="F24">
        <v>9</v>
      </c>
      <c r="S24">
        <v>2</v>
      </c>
      <c r="Z24">
        <v>18</v>
      </c>
    </row>
    <row r="25" spans="1:26" x14ac:dyDescent="0.35">
      <c r="A25" t="s">
        <v>53</v>
      </c>
      <c r="B25" s="4" t="s">
        <v>81</v>
      </c>
      <c r="F25">
        <v>7</v>
      </c>
      <c r="Z25">
        <v>7</v>
      </c>
    </row>
    <row r="26" spans="1:26" x14ac:dyDescent="0.35">
      <c r="A26" t="s">
        <v>48</v>
      </c>
      <c r="B26" s="4" t="s">
        <v>82</v>
      </c>
      <c r="C26">
        <v>12</v>
      </c>
      <c r="E26">
        <v>183</v>
      </c>
      <c r="F26">
        <v>93</v>
      </c>
      <c r="G26">
        <v>32</v>
      </c>
      <c r="I26">
        <v>2</v>
      </c>
      <c r="J26">
        <v>3</v>
      </c>
      <c r="K26">
        <v>2</v>
      </c>
      <c r="O26">
        <v>4</v>
      </c>
      <c r="S26">
        <v>7</v>
      </c>
      <c r="T26">
        <v>10</v>
      </c>
      <c r="U26">
        <v>1</v>
      </c>
      <c r="V26">
        <v>1</v>
      </c>
      <c r="X26">
        <v>8</v>
      </c>
      <c r="Y26">
        <v>6</v>
      </c>
      <c r="Z26">
        <v>364</v>
      </c>
    </row>
    <row r="27" spans="1:26" x14ac:dyDescent="0.35">
      <c r="A27" t="s">
        <v>35</v>
      </c>
      <c r="B27" s="4" t="s">
        <v>83</v>
      </c>
      <c r="C27">
        <v>27</v>
      </c>
      <c r="D27">
        <v>9</v>
      </c>
      <c r="E27">
        <v>291</v>
      </c>
      <c r="F27">
        <v>399</v>
      </c>
      <c r="G27">
        <v>25</v>
      </c>
      <c r="I27">
        <v>3</v>
      </c>
      <c r="J27">
        <v>2</v>
      </c>
      <c r="K27">
        <v>11</v>
      </c>
      <c r="M27">
        <v>6</v>
      </c>
      <c r="O27">
        <v>33</v>
      </c>
      <c r="Q27">
        <v>1</v>
      </c>
      <c r="R27">
        <v>1</v>
      </c>
      <c r="S27">
        <v>19</v>
      </c>
      <c r="T27">
        <v>2</v>
      </c>
      <c r="U27">
        <v>12</v>
      </c>
      <c r="W27">
        <v>3</v>
      </c>
      <c r="X27">
        <v>35</v>
      </c>
      <c r="Y27">
        <v>10</v>
      </c>
      <c r="Z27">
        <v>889</v>
      </c>
    </row>
    <row r="28" spans="1:26" x14ac:dyDescent="0.35">
      <c r="A28" t="s">
        <v>36</v>
      </c>
      <c r="B28" s="4" t="s">
        <v>84</v>
      </c>
      <c r="C28">
        <v>4</v>
      </c>
      <c r="E28">
        <v>68</v>
      </c>
      <c r="F28">
        <v>58</v>
      </c>
      <c r="G28">
        <v>16</v>
      </c>
      <c r="I28">
        <v>6</v>
      </c>
      <c r="K28">
        <v>13</v>
      </c>
      <c r="M28">
        <v>1</v>
      </c>
      <c r="O28">
        <v>2</v>
      </c>
      <c r="S28">
        <v>3</v>
      </c>
      <c r="T28">
        <v>2</v>
      </c>
      <c r="V28">
        <v>1</v>
      </c>
      <c r="X28">
        <v>3</v>
      </c>
      <c r="Z28">
        <v>177</v>
      </c>
    </row>
    <row r="29" spans="1:26" x14ac:dyDescent="0.35">
      <c r="A29" t="s">
        <v>38</v>
      </c>
      <c r="B29" s="4" t="s">
        <v>85</v>
      </c>
      <c r="C29">
        <v>1</v>
      </c>
      <c r="E29">
        <v>72</v>
      </c>
      <c r="F29">
        <v>76</v>
      </c>
      <c r="G29">
        <v>4</v>
      </c>
      <c r="I29">
        <v>2</v>
      </c>
      <c r="K29">
        <v>1</v>
      </c>
      <c r="M29">
        <v>2</v>
      </c>
      <c r="O29">
        <v>1</v>
      </c>
      <c r="S29">
        <v>5</v>
      </c>
      <c r="U29">
        <v>2</v>
      </c>
      <c r="X29">
        <v>4</v>
      </c>
      <c r="Y29">
        <v>3</v>
      </c>
      <c r="Z29">
        <v>173</v>
      </c>
    </row>
    <row r="30" spans="1:26" x14ac:dyDescent="0.35">
      <c r="A30" t="s">
        <v>8</v>
      </c>
      <c r="B30" s="4" t="s">
        <v>86</v>
      </c>
      <c r="C30">
        <v>46</v>
      </c>
      <c r="D30">
        <v>5</v>
      </c>
      <c r="E30">
        <v>1003</v>
      </c>
      <c r="F30">
        <v>251</v>
      </c>
      <c r="G30">
        <v>42</v>
      </c>
      <c r="H30">
        <v>3</v>
      </c>
      <c r="I30">
        <v>8</v>
      </c>
      <c r="J30">
        <v>5</v>
      </c>
      <c r="K30">
        <v>285</v>
      </c>
      <c r="M30">
        <v>8</v>
      </c>
      <c r="O30">
        <v>11</v>
      </c>
      <c r="P30">
        <v>1</v>
      </c>
      <c r="S30">
        <v>42</v>
      </c>
      <c r="T30">
        <v>22</v>
      </c>
      <c r="U30">
        <v>12</v>
      </c>
      <c r="V30">
        <v>1</v>
      </c>
      <c r="W30">
        <v>1</v>
      </c>
      <c r="X30">
        <v>27</v>
      </c>
      <c r="Y30">
        <v>25</v>
      </c>
      <c r="Z30">
        <v>1798</v>
      </c>
    </row>
    <row r="31" spans="1:26" x14ac:dyDescent="0.35">
      <c r="A31" t="s">
        <v>42</v>
      </c>
      <c r="B31" s="4" t="s">
        <v>87</v>
      </c>
      <c r="E31">
        <v>4</v>
      </c>
      <c r="F31">
        <v>12</v>
      </c>
      <c r="K31">
        <v>1</v>
      </c>
      <c r="X31">
        <v>1</v>
      </c>
      <c r="Z31">
        <v>18</v>
      </c>
    </row>
    <row r="32" spans="1:26" x14ac:dyDescent="0.35">
      <c r="A32" t="s">
        <v>52</v>
      </c>
      <c r="B32" s="4" t="s">
        <v>88</v>
      </c>
      <c r="E32">
        <v>3</v>
      </c>
      <c r="F32">
        <v>8</v>
      </c>
      <c r="G32">
        <v>1</v>
      </c>
      <c r="I32">
        <v>1</v>
      </c>
      <c r="T32">
        <v>1</v>
      </c>
      <c r="X32">
        <v>1</v>
      </c>
      <c r="Z32">
        <v>15</v>
      </c>
    </row>
    <row r="33" spans="1:26" x14ac:dyDescent="0.35">
      <c r="A33" t="s">
        <v>31</v>
      </c>
      <c r="B33" s="4" t="s">
        <v>89</v>
      </c>
      <c r="C33">
        <v>14</v>
      </c>
      <c r="D33">
        <v>8</v>
      </c>
      <c r="E33">
        <v>224</v>
      </c>
      <c r="F33">
        <v>183</v>
      </c>
      <c r="G33">
        <v>38</v>
      </c>
      <c r="I33">
        <v>6</v>
      </c>
      <c r="J33">
        <v>1</v>
      </c>
      <c r="K33">
        <v>4</v>
      </c>
      <c r="M33">
        <v>1</v>
      </c>
      <c r="N33">
        <v>2</v>
      </c>
      <c r="O33">
        <v>76</v>
      </c>
      <c r="P33">
        <v>3</v>
      </c>
      <c r="S33">
        <v>13</v>
      </c>
      <c r="T33">
        <v>12</v>
      </c>
      <c r="U33">
        <v>2</v>
      </c>
      <c r="V33">
        <v>1</v>
      </c>
      <c r="W33">
        <v>3</v>
      </c>
      <c r="X33">
        <v>25</v>
      </c>
      <c r="Y33">
        <v>3</v>
      </c>
      <c r="Z33">
        <v>619</v>
      </c>
    </row>
    <row r="34" spans="1:26" x14ac:dyDescent="0.35">
      <c r="A34" t="s">
        <v>47</v>
      </c>
      <c r="B34" s="4" t="s">
        <v>90</v>
      </c>
      <c r="C34">
        <v>8</v>
      </c>
      <c r="D34">
        <v>1</v>
      </c>
      <c r="E34">
        <v>186</v>
      </c>
      <c r="F34">
        <v>179</v>
      </c>
      <c r="G34">
        <v>11</v>
      </c>
      <c r="I34">
        <v>4</v>
      </c>
      <c r="K34">
        <v>29</v>
      </c>
      <c r="M34">
        <v>2</v>
      </c>
      <c r="O34">
        <v>4</v>
      </c>
      <c r="S34">
        <v>16</v>
      </c>
      <c r="T34">
        <v>4</v>
      </c>
      <c r="U34">
        <v>3</v>
      </c>
      <c r="X34">
        <v>11</v>
      </c>
      <c r="Y34">
        <v>7</v>
      </c>
      <c r="Z34">
        <v>465</v>
      </c>
    </row>
    <row r="35" spans="1:26" x14ac:dyDescent="0.35">
      <c r="A35" t="s">
        <v>33</v>
      </c>
      <c r="B35" s="4" t="s">
        <v>91</v>
      </c>
      <c r="C35">
        <v>1</v>
      </c>
      <c r="E35">
        <v>15</v>
      </c>
      <c r="F35">
        <v>24</v>
      </c>
      <c r="G35">
        <v>3</v>
      </c>
      <c r="I35">
        <v>1</v>
      </c>
      <c r="S35">
        <v>4</v>
      </c>
      <c r="X35">
        <v>4</v>
      </c>
      <c r="Y35">
        <v>1</v>
      </c>
      <c r="Z35">
        <v>53</v>
      </c>
    </row>
    <row r="36" spans="1:26" x14ac:dyDescent="0.35">
      <c r="A36" t="s">
        <v>32</v>
      </c>
      <c r="B36" s="4" t="s">
        <v>92</v>
      </c>
      <c r="C36">
        <v>95</v>
      </c>
      <c r="D36">
        <v>2</v>
      </c>
      <c r="E36">
        <v>2925</v>
      </c>
      <c r="F36">
        <v>1236</v>
      </c>
      <c r="G36">
        <v>133</v>
      </c>
      <c r="H36">
        <v>2</v>
      </c>
      <c r="I36">
        <v>15</v>
      </c>
      <c r="J36">
        <v>8</v>
      </c>
      <c r="K36">
        <v>70</v>
      </c>
      <c r="L36">
        <v>4</v>
      </c>
      <c r="M36">
        <v>19</v>
      </c>
      <c r="N36">
        <v>1</v>
      </c>
      <c r="O36">
        <v>21</v>
      </c>
      <c r="S36">
        <v>179</v>
      </c>
      <c r="T36">
        <v>57</v>
      </c>
      <c r="U36">
        <v>27</v>
      </c>
      <c r="V36">
        <v>1</v>
      </c>
      <c r="X36">
        <v>109</v>
      </c>
      <c r="Y36">
        <v>51</v>
      </c>
      <c r="Z36">
        <v>4955</v>
      </c>
    </row>
    <row r="37" spans="1:26" x14ac:dyDescent="0.35">
      <c r="A37" t="s">
        <v>34</v>
      </c>
      <c r="B37" s="4" t="s">
        <v>93</v>
      </c>
      <c r="C37">
        <v>5</v>
      </c>
      <c r="E37">
        <v>36</v>
      </c>
      <c r="F37">
        <v>66</v>
      </c>
      <c r="G37">
        <v>3</v>
      </c>
      <c r="I37">
        <v>2</v>
      </c>
      <c r="S37">
        <v>3</v>
      </c>
      <c r="U37">
        <v>1</v>
      </c>
      <c r="X37">
        <v>8</v>
      </c>
      <c r="Y37">
        <v>1</v>
      </c>
      <c r="Z37">
        <v>125</v>
      </c>
    </row>
    <row r="38" spans="1:26" x14ac:dyDescent="0.35">
      <c r="A38" t="s">
        <v>37</v>
      </c>
      <c r="B38" s="4" t="s">
        <v>94</v>
      </c>
      <c r="E38">
        <v>18</v>
      </c>
      <c r="F38">
        <v>27</v>
      </c>
      <c r="I38">
        <v>1</v>
      </c>
      <c r="K38">
        <v>2</v>
      </c>
      <c r="M38">
        <v>1</v>
      </c>
      <c r="X38">
        <v>5</v>
      </c>
      <c r="Y38">
        <v>1</v>
      </c>
      <c r="Z38">
        <v>55</v>
      </c>
    </row>
    <row r="39" spans="1:26" x14ac:dyDescent="0.35">
      <c r="A39" t="s">
        <v>18</v>
      </c>
      <c r="B39" s="4" t="s">
        <v>95</v>
      </c>
      <c r="C39">
        <v>22</v>
      </c>
      <c r="E39">
        <v>357</v>
      </c>
      <c r="F39">
        <v>262</v>
      </c>
      <c r="G39">
        <v>20</v>
      </c>
      <c r="H39">
        <v>1</v>
      </c>
      <c r="I39">
        <v>4</v>
      </c>
      <c r="J39">
        <v>2</v>
      </c>
      <c r="K39">
        <v>21</v>
      </c>
      <c r="L39">
        <v>1</v>
      </c>
      <c r="M39">
        <v>8</v>
      </c>
      <c r="N39">
        <v>1</v>
      </c>
      <c r="O39">
        <v>3</v>
      </c>
      <c r="S39">
        <v>27</v>
      </c>
      <c r="T39">
        <v>11</v>
      </c>
      <c r="U39">
        <v>12</v>
      </c>
      <c r="V39">
        <v>1</v>
      </c>
      <c r="W39">
        <v>2</v>
      </c>
      <c r="X39">
        <v>33</v>
      </c>
      <c r="Y39">
        <v>11</v>
      </c>
      <c r="Z39">
        <v>799</v>
      </c>
    </row>
    <row r="40" spans="1:26" x14ac:dyDescent="0.35">
      <c r="A40" t="s">
        <v>39</v>
      </c>
      <c r="B40" s="4" t="s">
        <v>96</v>
      </c>
      <c r="C40">
        <v>16</v>
      </c>
      <c r="E40">
        <v>552</v>
      </c>
      <c r="F40">
        <v>333</v>
      </c>
      <c r="G40">
        <v>28</v>
      </c>
      <c r="H40">
        <v>1</v>
      </c>
      <c r="I40">
        <v>3</v>
      </c>
      <c r="J40">
        <v>1</v>
      </c>
      <c r="K40">
        <v>7</v>
      </c>
      <c r="L40">
        <v>1</v>
      </c>
      <c r="M40">
        <v>3</v>
      </c>
      <c r="O40">
        <v>4</v>
      </c>
      <c r="P40">
        <v>1</v>
      </c>
      <c r="S40">
        <v>40</v>
      </c>
      <c r="T40">
        <v>11</v>
      </c>
      <c r="U40">
        <v>2</v>
      </c>
      <c r="X40">
        <v>21</v>
      </c>
      <c r="Y40">
        <v>5</v>
      </c>
      <c r="Z40">
        <v>1029</v>
      </c>
    </row>
    <row r="41" spans="1:26" x14ac:dyDescent="0.35">
      <c r="A41" t="s">
        <v>14</v>
      </c>
      <c r="B41" s="4" t="s">
        <v>97</v>
      </c>
      <c r="C41">
        <v>235</v>
      </c>
      <c r="D41">
        <v>4</v>
      </c>
      <c r="E41">
        <v>4758</v>
      </c>
      <c r="F41">
        <v>2038</v>
      </c>
      <c r="G41">
        <v>215</v>
      </c>
      <c r="H41">
        <v>4</v>
      </c>
      <c r="I41">
        <v>17</v>
      </c>
      <c r="J41">
        <v>17</v>
      </c>
      <c r="K41">
        <v>185</v>
      </c>
      <c r="L41">
        <v>5</v>
      </c>
      <c r="M41">
        <v>36</v>
      </c>
      <c r="N41">
        <v>2</v>
      </c>
      <c r="O41">
        <v>35</v>
      </c>
      <c r="P41">
        <v>1</v>
      </c>
      <c r="S41">
        <v>321</v>
      </c>
      <c r="T41">
        <v>90</v>
      </c>
      <c r="U41">
        <v>61</v>
      </c>
      <c r="V41">
        <v>3</v>
      </c>
      <c r="W41">
        <v>3</v>
      </c>
      <c r="X41">
        <v>224</v>
      </c>
      <c r="Y41">
        <v>84</v>
      </c>
      <c r="Z41">
        <v>8338</v>
      </c>
    </row>
    <row r="42" spans="1:26" x14ac:dyDescent="0.35">
      <c r="A42" t="s">
        <v>15</v>
      </c>
      <c r="B42" s="4" t="s">
        <v>98</v>
      </c>
      <c r="C42">
        <v>19</v>
      </c>
      <c r="E42">
        <v>290</v>
      </c>
      <c r="F42">
        <v>269</v>
      </c>
      <c r="G42">
        <v>41</v>
      </c>
      <c r="H42">
        <v>1</v>
      </c>
      <c r="I42">
        <v>4</v>
      </c>
      <c r="J42">
        <v>1</v>
      </c>
      <c r="K42">
        <v>29</v>
      </c>
      <c r="L42">
        <v>1</v>
      </c>
      <c r="M42">
        <v>3</v>
      </c>
      <c r="N42">
        <v>1</v>
      </c>
      <c r="O42">
        <v>1</v>
      </c>
      <c r="S42">
        <v>32</v>
      </c>
      <c r="T42">
        <v>5</v>
      </c>
      <c r="U42">
        <v>1</v>
      </c>
      <c r="X42">
        <v>30</v>
      </c>
      <c r="Y42">
        <v>12</v>
      </c>
      <c r="Z42">
        <v>740</v>
      </c>
    </row>
    <row r="43" spans="1:26" x14ac:dyDescent="0.35">
      <c r="A43" t="s">
        <v>9</v>
      </c>
      <c r="B43" s="4" t="s">
        <v>99</v>
      </c>
      <c r="C43">
        <v>35</v>
      </c>
      <c r="E43">
        <v>392</v>
      </c>
      <c r="F43">
        <v>372</v>
      </c>
      <c r="G43">
        <v>74</v>
      </c>
      <c r="H43">
        <v>3</v>
      </c>
      <c r="I43">
        <v>7</v>
      </c>
      <c r="K43">
        <v>34</v>
      </c>
      <c r="M43">
        <v>6</v>
      </c>
      <c r="O43">
        <v>4</v>
      </c>
      <c r="S43">
        <v>25</v>
      </c>
      <c r="T43">
        <v>13</v>
      </c>
      <c r="U43">
        <v>5</v>
      </c>
      <c r="X43">
        <v>16</v>
      </c>
      <c r="Y43">
        <v>16</v>
      </c>
      <c r="Z43">
        <v>1002</v>
      </c>
    </row>
    <row r="44" spans="1:26" x14ac:dyDescent="0.35">
      <c r="A44" t="s">
        <v>4</v>
      </c>
      <c r="B44" s="4" t="s">
        <v>100</v>
      </c>
      <c r="C44">
        <v>100</v>
      </c>
      <c r="D44">
        <v>3</v>
      </c>
      <c r="E44">
        <v>1564</v>
      </c>
      <c r="F44">
        <v>790</v>
      </c>
      <c r="G44">
        <v>163</v>
      </c>
      <c r="H44">
        <v>1</v>
      </c>
      <c r="I44">
        <v>8</v>
      </c>
      <c r="J44">
        <v>7</v>
      </c>
      <c r="K44">
        <v>71</v>
      </c>
      <c r="M44">
        <v>9</v>
      </c>
      <c r="N44">
        <v>2</v>
      </c>
      <c r="O44">
        <v>16</v>
      </c>
      <c r="S44">
        <v>99</v>
      </c>
      <c r="T44">
        <v>44</v>
      </c>
      <c r="U44">
        <v>26</v>
      </c>
      <c r="W44">
        <v>3</v>
      </c>
      <c r="X44">
        <v>82</v>
      </c>
      <c r="Y44">
        <v>29</v>
      </c>
      <c r="Z44">
        <v>3017</v>
      </c>
    </row>
    <row r="45" spans="1:26" x14ac:dyDescent="0.35">
      <c r="A45" t="s">
        <v>17</v>
      </c>
      <c r="B45" s="4" t="s">
        <v>101</v>
      </c>
      <c r="C45">
        <v>9</v>
      </c>
      <c r="D45">
        <v>3</v>
      </c>
      <c r="E45">
        <v>192</v>
      </c>
      <c r="F45">
        <v>103</v>
      </c>
      <c r="G45">
        <v>9</v>
      </c>
      <c r="I45">
        <v>2</v>
      </c>
      <c r="K45">
        <v>13</v>
      </c>
      <c r="L45">
        <v>1</v>
      </c>
      <c r="M45">
        <v>4</v>
      </c>
      <c r="O45">
        <v>3</v>
      </c>
      <c r="S45">
        <v>15</v>
      </c>
      <c r="T45">
        <v>4</v>
      </c>
      <c r="U45">
        <v>3</v>
      </c>
      <c r="X45">
        <v>13</v>
      </c>
      <c r="Y45">
        <v>1</v>
      </c>
      <c r="Z45">
        <v>375</v>
      </c>
    </row>
    <row r="46" spans="1:26" x14ac:dyDescent="0.35">
      <c r="A46" t="s">
        <v>44</v>
      </c>
      <c r="B46" s="4" t="s">
        <v>102</v>
      </c>
      <c r="C46">
        <v>10</v>
      </c>
      <c r="E46">
        <v>180</v>
      </c>
      <c r="F46">
        <v>27</v>
      </c>
      <c r="G46">
        <v>8</v>
      </c>
      <c r="H46">
        <v>1</v>
      </c>
      <c r="I46">
        <v>12</v>
      </c>
      <c r="K46">
        <v>16</v>
      </c>
      <c r="M46">
        <v>2</v>
      </c>
      <c r="O46">
        <v>7</v>
      </c>
      <c r="S46">
        <v>7</v>
      </c>
      <c r="T46">
        <v>1</v>
      </c>
      <c r="U46">
        <v>5</v>
      </c>
      <c r="X46">
        <v>5</v>
      </c>
      <c r="Y46">
        <v>7</v>
      </c>
      <c r="Z46">
        <v>288</v>
      </c>
    </row>
    <row r="47" spans="1:26" x14ac:dyDescent="0.35">
      <c r="A47" t="s">
        <v>43</v>
      </c>
      <c r="B47" s="4" t="s">
        <v>103</v>
      </c>
      <c r="C47">
        <v>10</v>
      </c>
      <c r="E47">
        <v>96</v>
      </c>
      <c r="F47">
        <v>48</v>
      </c>
      <c r="G47">
        <v>43</v>
      </c>
      <c r="I47">
        <v>1</v>
      </c>
      <c r="M47">
        <v>1</v>
      </c>
      <c r="O47">
        <v>1</v>
      </c>
      <c r="S47">
        <v>5</v>
      </c>
      <c r="T47">
        <v>4</v>
      </c>
      <c r="X47">
        <v>2</v>
      </c>
      <c r="Y47">
        <v>1</v>
      </c>
      <c r="Z47">
        <v>212</v>
      </c>
    </row>
    <row r="48" spans="1:26" x14ac:dyDescent="0.35">
      <c r="A48" t="s">
        <v>20</v>
      </c>
      <c r="B48" s="4" t="s">
        <v>104</v>
      </c>
      <c r="C48">
        <v>22</v>
      </c>
      <c r="E48">
        <v>540</v>
      </c>
      <c r="F48">
        <v>211</v>
      </c>
      <c r="G48">
        <v>25</v>
      </c>
      <c r="I48">
        <v>2</v>
      </c>
      <c r="J48">
        <v>3</v>
      </c>
      <c r="K48">
        <v>23</v>
      </c>
      <c r="M48">
        <v>3</v>
      </c>
      <c r="O48">
        <v>6</v>
      </c>
      <c r="S48">
        <v>18</v>
      </c>
      <c r="T48">
        <v>8</v>
      </c>
      <c r="U48">
        <v>8</v>
      </c>
      <c r="V48">
        <v>1</v>
      </c>
      <c r="X48">
        <v>21</v>
      </c>
      <c r="Y48">
        <v>8</v>
      </c>
      <c r="Z48">
        <v>899</v>
      </c>
    </row>
    <row r="49" spans="1:26" x14ac:dyDescent="0.35">
      <c r="A49" t="s">
        <v>21</v>
      </c>
      <c r="B49" s="4" t="s">
        <v>105</v>
      </c>
      <c r="C49">
        <v>80</v>
      </c>
      <c r="D49">
        <v>2</v>
      </c>
      <c r="E49">
        <v>2485</v>
      </c>
      <c r="F49">
        <v>263</v>
      </c>
      <c r="G49">
        <v>19</v>
      </c>
      <c r="H49">
        <v>3</v>
      </c>
      <c r="I49">
        <v>6</v>
      </c>
      <c r="J49">
        <v>2</v>
      </c>
      <c r="K49">
        <v>25</v>
      </c>
      <c r="L49">
        <v>2</v>
      </c>
      <c r="M49">
        <v>28</v>
      </c>
      <c r="N49">
        <v>1</v>
      </c>
      <c r="O49">
        <v>54</v>
      </c>
      <c r="S49">
        <v>128</v>
      </c>
      <c r="T49">
        <v>37</v>
      </c>
      <c r="U49">
        <v>25</v>
      </c>
      <c r="V49">
        <v>3</v>
      </c>
      <c r="W49">
        <v>6</v>
      </c>
      <c r="X49">
        <v>104</v>
      </c>
      <c r="Y49">
        <v>19</v>
      </c>
      <c r="Z49">
        <v>3292</v>
      </c>
    </row>
    <row r="50" spans="1:26" x14ac:dyDescent="0.35">
      <c r="A50" t="s">
        <v>51</v>
      </c>
      <c r="B50" s="4" t="s">
        <v>106</v>
      </c>
      <c r="C50">
        <v>7</v>
      </c>
      <c r="E50">
        <v>112</v>
      </c>
      <c r="F50">
        <v>102</v>
      </c>
      <c r="G50">
        <v>13</v>
      </c>
      <c r="I50">
        <v>4</v>
      </c>
      <c r="K50">
        <v>4</v>
      </c>
      <c r="N50">
        <v>1</v>
      </c>
      <c r="O50">
        <v>1</v>
      </c>
      <c r="S50">
        <v>12</v>
      </c>
      <c r="T50">
        <v>5</v>
      </c>
      <c r="X50">
        <v>18</v>
      </c>
      <c r="Y50">
        <v>2</v>
      </c>
      <c r="Z50">
        <v>281</v>
      </c>
    </row>
    <row r="51" spans="1:26" x14ac:dyDescent="0.35">
      <c r="A51" t="s">
        <v>45</v>
      </c>
      <c r="B51" s="4" t="s">
        <v>107</v>
      </c>
      <c r="C51">
        <v>8</v>
      </c>
      <c r="E51">
        <v>152</v>
      </c>
      <c r="F51">
        <v>163</v>
      </c>
      <c r="G51">
        <v>14</v>
      </c>
      <c r="H51">
        <v>2</v>
      </c>
      <c r="I51">
        <v>2</v>
      </c>
      <c r="J51">
        <v>1</v>
      </c>
      <c r="K51">
        <v>15</v>
      </c>
      <c r="M51">
        <v>1</v>
      </c>
      <c r="N51">
        <v>1</v>
      </c>
      <c r="O51">
        <v>1</v>
      </c>
      <c r="S51">
        <v>16</v>
      </c>
      <c r="T51">
        <v>3</v>
      </c>
      <c r="U51">
        <v>2</v>
      </c>
      <c r="V51">
        <v>1</v>
      </c>
      <c r="X51">
        <v>13</v>
      </c>
      <c r="Y51">
        <v>3</v>
      </c>
      <c r="Z51">
        <v>398</v>
      </c>
    </row>
    <row r="52" spans="1:26" x14ac:dyDescent="0.35">
      <c r="A52" t="s">
        <v>46</v>
      </c>
      <c r="B52" s="4" t="s">
        <v>108</v>
      </c>
      <c r="C52">
        <v>37</v>
      </c>
      <c r="E52">
        <v>487</v>
      </c>
      <c r="F52">
        <v>290</v>
      </c>
      <c r="G52">
        <v>9</v>
      </c>
      <c r="H52">
        <v>2</v>
      </c>
      <c r="I52">
        <v>2</v>
      </c>
      <c r="K52">
        <v>8</v>
      </c>
      <c r="M52">
        <v>6</v>
      </c>
      <c r="O52">
        <v>6</v>
      </c>
      <c r="S52">
        <v>14</v>
      </c>
      <c r="T52">
        <v>5</v>
      </c>
      <c r="U52">
        <v>7</v>
      </c>
      <c r="V52">
        <v>1</v>
      </c>
      <c r="X52">
        <v>22</v>
      </c>
      <c r="Y52">
        <v>6</v>
      </c>
      <c r="Z52">
        <v>902</v>
      </c>
    </row>
    <row r="53" spans="1:26" x14ac:dyDescent="0.35">
      <c r="A53" t="s">
        <v>50</v>
      </c>
      <c r="B53" s="4" t="s">
        <v>109</v>
      </c>
      <c r="C53">
        <v>8</v>
      </c>
      <c r="E53">
        <v>149</v>
      </c>
      <c r="F53">
        <v>48</v>
      </c>
      <c r="G53">
        <v>12</v>
      </c>
      <c r="I53">
        <v>7</v>
      </c>
      <c r="K53">
        <v>4</v>
      </c>
      <c r="O53">
        <v>1</v>
      </c>
      <c r="S53">
        <v>7</v>
      </c>
      <c r="T53">
        <v>4</v>
      </c>
      <c r="U53">
        <v>3</v>
      </c>
      <c r="X53">
        <v>7</v>
      </c>
      <c r="Y53">
        <v>1</v>
      </c>
      <c r="Z53">
        <v>251</v>
      </c>
    </row>
    <row r="54" spans="1:26" x14ac:dyDescent="0.35">
      <c r="A54" t="s">
        <v>27</v>
      </c>
      <c r="B54" s="4" t="s">
        <v>110</v>
      </c>
      <c r="C54">
        <v>16</v>
      </c>
      <c r="E54">
        <v>171</v>
      </c>
      <c r="F54">
        <v>138</v>
      </c>
      <c r="G54">
        <v>13</v>
      </c>
      <c r="H54">
        <v>1</v>
      </c>
      <c r="I54">
        <v>5</v>
      </c>
      <c r="J54">
        <v>1</v>
      </c>
      <c r="K54">
        <v>2</v>
      </c>
      <c r="L54">
        <v>1</v>
      </c>
      <c r="M54">
        <v>2</v>
      </c>
      <c r="O54">
        <v>2</v>
      </c>
      <c r="S54">
        <v>20</v>
      </c>
      <c r="T54">
        <v>6</v>
      </c>
      <c r="U54">
        <v>5</v>
      </c>
      <c r="X54">
        <v>19</v>
      </c>
      <c r="Y54">
        <v>3</v>
      </c>
      <c r="Z54">
        <v>405</v>
      </c>
    </row>
    <row r="55" spans="1:26" x14ac:dyDescent="0.35">
      <c r="A55" t="s">
        <v>24</v>
      </c>
      <c r="B55" s="4" t="s">
        <v>111</v>
      </c>
      <c r="C55">
        <v>48</v>
      </c>
      <c r="E55">
        <v>1185</v>
      </c>
      <c r="F55">
        <v>617</v>
      </c>
      <c r="G55">
        <v>45</v>
      </c>
      <c r="H55">
        <v>2</v>
      </c>
      <c r="I55">
        <v>5</v>
      </c>
      <c r="J55">
        <v>3</v>
      </c>
      <c r="K55">
        <v>18</v>
      </c>
      <c r="L55">
        <v>2</v>
      </c>
      <c r="M55">
        <v>7</v>
      </c>
      <c r="N55">
        <v>1</v>
      </c>
      <c r="O55">
        <v>10</v>
      </c>
      <c r="S55">
        <v>53</v>
      </c>
      <c r="T55">
        <v>17</v>
      </c>
      <c r="U55">
        <v>8</v>
      </c>
      <c r="V55">
        <v>2</v>
      </c>
      <c r="W55">
        <v>1</v>
      </c>
      <c r="X55">
        <v>37</v>
      </c>
      <c r="Y55">
        <v>23</v>
      </c>
      <c r="Z55">
        <v>2084</v>
      </c>
    </row>
    <row r="56" spans="1:26" x14ac:dyDescent="0.35">
      <c r="A56" t="s">
        <v>30</v>
      </c>
      <c r="B56" s="4" t="s">
        <v>112</v>
      </c>
      <c r="C56">
        <v>29</v>
      </c>
      <c r="D56">
        <v>2</v>
      </c>
      <c r="E56">
        <v>424</v>
      </c>
      <c r="F56">
        <v>436</v>
      </c>
      <c r="G56">
        <v>26</v>
      </c>
      <c r="I56">
        <v>10</v>
      </c>
      <c r="J56">
        <v>2</v>
      </c>
      <c r="K56">
        <v>8</v>
      </c>
      <c r="M56">
        <v>5</v>
      </c>
      <c r="N56">
        <v>2</v>
      </c>
      <c r="O56">
        <v>7</v>
      </c>
      <c r="S56">
        <v>35</v>
      </c>
      <c r="T56">
        <v>8</v>
      </c>
      <c r="U56">
        <v>5</v>
      </c>
      <c r="W56">
        <v>3</v>
      </c>
      <c r="X56">
        <v>48</v>
      </c>
      <c r="Y56">
        <v>7</v>
      </c>
      <c r="Z56">
        <v>1057</v>
      </c>
    </row>
    <row r="57" spans="1:26" x14ac:dyDescent="0.35">
      <c r="A57" t="s">
        <v>29</v>
      </c>
      <c r="B57" s="4" t="s">
        <v>113</v>
      </c>
      <c r="C57">
        <v>96</v>
      </c>
      <c r="D57">
        <v>18</v>
      </c>
      <c r="E57">
        <v>1800</v>
      </c>
      <c r="F57">
        <v>1251</v>
      </c>
      <c r="G57">
        <v>94</v>
      </c>
      <c r="H57">
        <v>2</v>
      </c>
      <c r="I57">
        <v>18</v>
      </c>
      <c r="J57">
        <v>3</v>
      </c>
      <c r="K57">
        <v>91</v>
      </c>
      <c r="L57">
        <v>5</v>
      </c>
      <c r="M57">
        <v>13</v>
      </c>
      <c r="N57">
        <v>2</v>
      </c>
      <c r="O57">
        <v>31</v>
      </c>
      <c r="P57">
        <v>2</v>
      </c>
      <c r="Q57">
        <v>1</v>
      </c>
      <c r="R57">
        <v>1</v>
      </c>
      <c r="S57">
        <v>94</v>
      </c>
      <c r="T57">
        <v>34</v>
      </c>
      <c r="U57">
        <v>15</v>
      </c>
      <c r="V57">
        <v>4</v>
      </c>
      <c r="W57">
        <v>2</v>
      </c>
      <c r="X57">
        <v>103</v>
      </c>
      <c r="Y57">
        <v>26</v>
      </c>
      <c r="Z57">
        <v>3706</v>
      </c>
    </row>
    <row r="58" spans="1:26" x14ac:dyDescent="0.35">
      <c r="A58" t="s">
        <v>40</v>
      </c>
      <c r="B58" s="4" t="s">
        <v>114</v>
      </c>
      <c r="C58">
        <v>5</v>
      </c>
      <c r="E58">
        <v>70</v>
      </c>
      <c r="F58">
        <v>46</v>
      </c>
      <c r="G58">
        <v>31</v>
      </c>
      <c r="I58">
        <v>1</v>
      </c>
      <c r="J58">
        <v>3</v>
      </c>
      <c r="K58">
        <v>14</v>
      </c>
      <c r="M58">
        <v>1</v>
      </c>
      <c r="S58">
        <v>4</v>
      </c>
      <c r="T58">
        <v>4</v>
      </c>
      <c r="U58">
        <v>1</v>
      </c>
      <c r="X58">
        <v>9</v>
      </c>
      <c r="Y58">
        <v>2</v>
      </c>
      <c r="Z58">
        <v>191</v>
      </c>
    </row>
    <row r="59" spans="1:26" x14ac:dyDescent="0.35">
      <c r="A59" t="s">
        <v>54</v>
      </c>
      <c r="B59" s="4" t="s">
        <v>115</v>
      </c>
      <c r="C59">
        <v>24</v>
      </c>
      <c r="E59">
        <v>332</v>
      </c>
      <c r="F59">
        <v>295</v>
      </c>
      <c r="G59">
        <v>26</v>
      </c>
      <c r="H59">
        <v>1</v>
      </c>
      <c r="I59">
        <v>3</v>
      </c>
      <c r="J59">
        <v>1</v>
      </c>
      <c r="K59">
        <v>5</v>
      </c>
      <c r="L59">
        <v>1</v>
      </c>
      <c r="M59">
        <v>5</v>
      </c>
      <c r="N59">
        <v>1</v>
      </c>
      <c r="S59">
        <v>26</v>
      </c>
      <c r="T59">
        <v>7</v>
      </c>
      <c r="U59">
        <v>1</v>
      </c>
      <c r="X59">
        <v>23</v>
      </c>
      <c r="Y59">
        <v>7</v>
      </c>
      <c r="Z59">
        <v>758</v>
      </c>
    </row>
    <row r="60" spans="1:26" x14ac:dyDescent="0.35">
      <c r="A60" t="s">
        <v>26</v>
      </c>
      <c r="B60" s="4" t="s">
        <v>116</v>
      </c>
      <c r="C60">
        <v>49</v>
      </c>
      <c r="D60">
        <v>1</v>
      </c>
      <c r="E60">
        <v>1047</v>
      </c>
      <c r="F60">
        <v>471</v>
      </c>
      <c r="G60">
        <v>31</v>
      </c>
      <c r="H60">
        <v>1</v>
      </c>
      <c r="I60">
        <v>11</v>
      </c>
      <c r="J60">
        <v>2</v>
      </c>
      <c r="K60">
        <v>9</v>
      </c>
      <c r="M60">
        <v>12</v>
      </c>
      <c r="N60">
        <v>1</v>
      </c>
      <c r="O60">
        <v>14</v>
      </c>
      <c r="S60">
        <v>50</v>
      </c>
      <c r="T60">
        <v>11</v>
      </c>
      <c r="U60">
        <v>10</v>
      </c>
      <c r="W60">
        <v>1</v>
      </c>
      <c r="X60">
        <v>52</v>
      </c>
      <c r="Y60">
        <v>14</v>
      </c>
      <c r="Z60">
        <v>1787</v>
      </c>
    </row>
    <row r="61" spans="1:26" x14ac:dyDescent="0.35">
      <c r="A61" t="s">
        <v>57</v>
      </c>
      <c r="C61">
        <v>1801</v>
      </c>
      <c r="D61">
        <v>168</v>
      </c>
      <c r="E61">
        <v>40402</v>
      </c>
      <c r="F61">
        <v>9552</v>
      </c>
      <c r="G61">
        <v>1199</v>
      </c>
      <c r="H61">
        <v>55</v>
      </c>
      <c r="I61">
        <v>346</v>
      </c>
      <c r="J61">
        <v>176</v>
      </c>
      <c r="K61">
        <v>5282</v>
      </c>
      <c r="L61">
        <v>29</v>
      </c>
      <c r="M61">
        <v>347</v>
      </c>
      <c r="N61">
        <v>25</v>
      </c>
      <c r="O61">
        <v>483</v>
      </c>
      <c r="P61">
        <v>15</v>
      </c>
      <c r="Q61">
        <v>4</v>
      </c>
      <c r="R61">
        <v>4</v>
      </c>
      <c r="S61">
        <v>1676</v>
      </c>
      <c r="T61">
        <v>519</v>
      </c>
      <c r="U61">
        <v>380</v>
      </c>
      <c r="V61">
        <v>46</v>
      </c>
      <c r="W61">
        <v>25</v>
      </c>
      <c r="X61">
        <v>1397</v>
      </c>
      <c r="Y61">
        <v>751</v>
      </c>
      <c r="Z61">
        <v>64682</v>
      </c>
    </row>
    <row r="62" spans="1:26" x14ac:dyDescent="0.35">
      <c r="A62" t="s">
        <v>58</v>
      </c>
      <c r="B62" s="4" t="s">
        <v>58</v>
      </c>
      <c r="C62">
        <v>6191</v>
      </c>
      <c r="D62">
        <v>690</v>
      </c>
      <c r="E62">
        <v>177773</v>
      </c>
      <c r="F62">
        <v>49189</v>
      </c>
      <c r="G62">
        <v>5142</v>
      </c>
      <c r="H62">
        <v>206</v>
      </c>
      <c r="I62">
        <v>1282</v>
      </c>
      <c r="J62">
        <v>456</v>
      </c>
      <c r="K62">
        <v>9090</v>
      </c>
      <c r="L62">
        <v>123</v>
      </c>
      <c r="M62">
        <v>1118</v>
      </c>
      <c r="N62">
        <v>86</v>
      </c>
      <c r="O62">
        <v>2420</v>
      </c>
      <c r="P62">
        <v>69</v>
      </c>
      <c r="Q62">
        <v>13</v>
      </c>
      <c r="R62">
        <v>17</v>
      </c>
      <c r="S62">
        <v>8115</v>
      </c>
      <c r="T62">
        <v>2610</v>
      </c>
      <c r="U62">
        <v>1781</v>
      </c>
      <c r="V62">
        <v>130</v>
      </c>
      <c r="W62">
        <v>144</v>
      </c>
      <c r="X62">
        <v>5851</v>
      </c>
      <c r="Y62">
        <v>2440</v>
      </c>
      <c r="Z62">
        <v>274936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Z62"/>
  <sheetViews>
    <sheetView zoomScale="80" zoomScaleNormal="80" workbookViewId="0">
      <selection activeCell="Z3" sqref="A3:Z3"/>
    </sheetView>
  </sheetViews>
  <sheetFormatPr defaultRowHeight="14.5" x14ac:dyDescent="0.35"/>
  <cols>
    <col min="1" max="1" width="14" bestFit="1" customWidth="1"/>
    <col min="2" max="2" width="20.6328125" style="7" bestFit="1" customWidth="1"/>
    <col min="3" max="3" width="10.453125" customWidth="1"/>
    <col min="8" max="8" width="11.453125" customWidth="1"/>
    <col min="12" max="12" width="15.1796875" customWidth="1"/>
    <col min="13" max="13" width="16.1796875" customWidth="1"/>
    <col min="14" max="14" width="16.26953125" customWidth="1"/>
    <col min="15" max="15" width="12.7265625" customWidth="1"/>
    <col min="16" max="16" width="12" customWidth="1"/>
    <col min="17" max="17" width="12.1796875" customWidth="1"/>
    <col min="18" max="18" width="11.81640625" customWidth="1"/>
    <col min="19" max="19" width="12.81640625" customWidth="1"/>
    <col min="20" max="20" width="13" customWidth="1"/>
    <col min="21" max="21" width="12.7265625" customWidth="1"/>
    <col min="22" max="22" width="20.81640625" customWidth="1"/>
    <col min="23" max="23" width="17.54296875" customWidth="1"/>
    <col min="24" max="24" width="9.26953125" customWidth="1"/>
    <col min="25" max="25" width="12.1796875" customWidth="1"/>
    <col min="26" max="26" width="9.7265625" customWidth="1"/>
  </cols>
  <sheetData>
    <row r="1" spans="1:26" s="7" customFormat="1" ht="18.5" x14ac:dyDescent="0.45">
      <c r="A1" s="9" t="s">
        <v>147</v>
      </c>
    </row>
    <row r="2" spans="1:26" x14ac:dyDescent="0.35">
      <c r="A2" s="1" t="s">
        <v>59</v>
      </c>
      <c r="B2" s="8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15</v>
      </c>
      <c r="O2" s="1">
        <v>17</v>
      </c>
      <c r="P2" s="1">
        <v>18</v>
      </c>
      <c r="Q2" s="1">
        <v>19</v>
      </c>
      <c r="R2" s="1">
        <v>21</v>
      </c>
      <c r="S2" s="1">
        <v>23</v>
      </c>
      <c r="T2" s="1">
        <v>24</v>
      </c>
      <c r="U2" s="1">
        <v>26</v>
      </c>
      <c r="V2" s="1">
        <v>38</v>
      </c>
      <c r="W2" s="1">
        <v>62</v>
      </c>
      <c r="X2" s="1">
        <v>99</v>
      </c>
      <c r="Y2" s="1">
        <v>999</v>
      </c>
      <c r="Z2" s="1" t="s">
        <v>58</v>
      </c>
    </row>
    <row r="3" spans="1:26" s="7" customFormat="1" x14ac:dyDescent="0.35">
      <c r="A3" s="8" t="s">
        <v>117</v>
      </c>
      <c r="B3" s="8" t="s">
        <v>118</v>
      </c>
      <c r="C3" s="8" t="s">
        <v>119</v>
      </c>
      <c r="D3" s="8" t="s">
        <v>120</v>
      </c>
      <c r="E3" s="8" t="s">
        <v>121</v>
      </c>
      <c r="F3" s="8" t="s">
        <v>142</v>
      </c>
      <c r="G3" s="8" t="s">
        <v>123</v>
      </c>
      <c r="H3" s="8" t="s">
        <v>124</v>
      </c>
      <c r="I3" s="8" t="s">
        <v>125</v>
      </c>
      <c r="J3" s="8" t="s">
        <v>126</v>
      </c>
      <c r="K3" s="8" t="s">
        <v>127</v>
      </c>
      <c r="L3" s="8" t="s">
        <v>128</v>
      </c>
      <c r="M3" s="8" t="s">
        <v>129</v>
      </c>
      <c r="N3" s="8" t="s">
        <v>143</v>
      </c>
      <c r="O3" s="8" t="s">
        <v>131</v>
      </c>
      <c r="P3" s="8" t="s">
        <v>132</v>
      </c>
      <c r="Q3" s="8" t="s">
        <v>144</v>
      </c>
      <c r="R3" s="8" t="s">
        <v>145</v>
      </c>
      <c r="S3" s="8" t="s">
        <v>133</v>
      </c>
      <c r="T3" s="8" t="s">
        <v>134</v>
      </c>
      <c r="U3" s="8" t="s">
        <v>135</v>
      </c>
      <c r="V3" s="8" t="s">
        <v>136</v>
      </c>
      <c r="W3" s="8" t="s">
        <v>137</v>
      </c>
      <c r="X3" s="8" t="s">
        <v>138</v>
      </c>
      <c r="Y3" s="8" t="s">
        <v>139</v>
      </c>
      <c r="Z3" s="8" t="s">
        <v>140</v>
      </c>
    </row>
    <row r="4" spans="1:26" x14ac:dyDescent="0.35">
      <c r="A4" t="s">
        <v>10</v>
      </c>
      <c r="B4" s="7" t="s">
        <v>60</v>
      </c>
      <c r="C4">
        <v>1544</v>
      </c>
      <c r="D4">
        <v>2456</v>
      </c>
      <c r="E4">
        <v>4255</v>
      </c>
      <c r="F4">
        <v>2755</v>
      </c>
      <c r="G4">
        <v>487</v>
      </c>
      <c r="H4">
        <v>7</v>
      </c>
      <c r="I4">
        <v>30</v>
      </c>
      <c r="J4">
        <v>52</v>
      </c>
      <c r="K4">
        <v>294</v>
      </c>
      <c r="L4">
        <v>202</v>
      </c>
      <c r="M4">
        <v>2050</v>
      </c>
      <c r="N4">
        <v>8</v>
      </c>
      <c r="O4">
        <v>1355</v>
      </c>
      <c r="P4">
        <v>260</v>
      </c>
      <c r="Q4">
        <v>68</v>
      </c>
      <c r="R4">
        <v>43</v>
      </c>
      <c r="S4">
        <v>767</v>
      </c>
      <c r="T4">
        <v>235</v>
      </c>
      <c r="U4">
        <v>31</v>
      </c>
      <c r="V4">
        <v>422</v>
      </c>
      <c r="W4">
        <v>31</v>
      </c>
      <c r="X4">
        <v>1406</v>
      </c>
      <c r="Y4">
        <v>268</v>
      </c>
      <c r="Z4">
        <v>19026</v>
      </c>
    </row>
    <row r="5" spans="1:26" x14ac:dyDescent="0.35">
      <c r="A5" t="s">
        <v>11</v>
      </c>
      <c r="B5" s="7" t="s">
        <v>61</v>
      </c>
      <c r="C5">
        <v>772</v>
      </c>
      <c r="D5">
        <v>776</v>
      </c>
      <c r="E5">
        <v>2356</v>
      </c>
      <c r="F5">
        <v>1619</v>
      </c>
      <c r="G5">
        <v>358</v>
      </c>
      <c r="H5">
        <v>4</v>
      </c>
      <c r="I5">
        <v>14</v>
      </c>
      <c r="J5">
        <v>20</v>
      </c>
      <c r="K5">
        <v>214</v>
      </c>
      <c r="L5">
        <v>74</v>
      </c>
      <c r="M5">
        <v>1237</v>
      </c>
      <c r="N5">
        <v>2</v>
      </c>
      <c r="O5">
        <v>973</v>
      </c>
      <c r="P5">
        <v>79</v>
      </c>
      <c r="Q5">
        <v>25</v>
      </c>
      <c r="R5">
        <v>12</v>
      </c>
      <c r="S5">
        <v>382</v>
      </c>
      <c r="T5">
        <v>138</v>
      </c>
      <c r="U5">
        <v>12</v>
      </c>
      <c r="V5">
        <v>292</v>
      </c>
      <c r="W5">
        <v>24</v>
      </c>
      <c r="X5">
        <v>786</v>
      </c>
      <c r="Y5">
        <v>158</v>
      </c>
      <c r="Z5">
        <v>10327</v>
      </c>
    </row>
    <row r="6" spans="1:26" x14ac:dyDescent="0.35">
      <c r="A6" t="s">
        <v>12</v>
      </c>
      <c r="B6" s="7" t="s">
        <v>62</v>
      </c>
      <c r="C6">
        <v>376</v>
      </c>
      <c r="D6">
        <v>428</v>
      </c>
      <c r="E6">
        <v>1403</v>
      </c>
      <c r="F6">
        <v>1688</v>
      </c>
      <c r="G6">
        <v>233</v>
      </c>
      <c r="H6">
        <v>1</v>
      </c>
      <c r="I6">
        <v>5</v>
      </c>
      <c r="J6">
        <v>11</v>
      </c>
      <c r="K6">
        <v>112</v>
      </c>
      <c r="L6">
        <v>44</v>
      </c>
      <c r="M6">
        <v>658</v>
      </c>
      <c r="O6">
        <v>549</v>
      </c>
      <c r="P6">
        <v>38</v>
      </c>
      <c r="Q6">
        <v>18</v>
      </c>
      <c r="R6">
        <v>6</v>
      </c>
      <c r="S6">
        <v>175</v>
      </c>
      <c r="T6">
        <v>61</v>
      </c>
      <c r="U6">
        <v>9</v>
      </c>
      <c r="V6">
        <v>150</v>
      </c>
      <c r="W6">
        <v>17</v>
      </c>
      <c r="X6">
        <v>507</v>
      </c>
      <c r="Y6">
        <v>93</v>
      </c>
      <c r="Z6">
        <v>6582</v>
      </c>
    </row>
    <row r="7" spans="1:26" x14ac:dyDescent="0.35">
      <c r="A7" t="s">
        <v>13</v>
      </c>
      <c r="B7" s="7" t="s">
        <v>63</v>
      </c>
      <c r="C7">
        <v>847</v>
      </c>
      <c r="D7">
        <v>703</v>
      </c>
      <c r="E7">
        <v>1881</v>
      </c>
      <c r="F7">
        <v>5927</v>
      </c>
      <c r="G7">
        <v>753</v>
      </c>
      <c r="H7">
        <v>9</v>
      </c>
      <c r="I7">
        <v>20</v>
      </c>
      <c r="J7">
        <v>22</v>
      </c>
      <c r="K7">
        <v>208</v>
      </c>
      <c r="L7">
        <v>63</v>
      </c>
      <c r="M7">
        <v>1315</v>
      </c>
      <c r="N7">
        <v>4</v>
      </c>
      <c r="O7">
        <v>1056</v>
      </c>
      <c r="P7">
        <v>107</v>
      </c>
      <c r="Q7">
        <v>37</v>
      </c>
      <c r="R7">
        <v>8</v>
      </c>
      <c r="S7">
        <v>347</v>
      </c>
      <c r="T7">
        <v>192</v>
      </c>
      <c r="U7">
        <v>14</v>
      </c>
      <c r="V7">
        <v>224</v>
      </c>
      <c r="W7">
        <v>45</v>
      </c>
      <c r="X7">
        <v>1305</v>
      </c>
      <c r="Y7">
        <v>187</v>
      </c>
      <c r="Z7">
        <v>15274</v>
      </c>
    </row>
    <row r="8" spans="1:26" x14ac:dyDescent="0.35">
      <c r="A8" t="s">
        <v>16</v>
      </c>
      <c r="B8" s="7" t="s">
        <v>64</v>
      </c>
      <c r="C8">
        <v>972</v>
      </c>
      <c r="D8">
        <v>515</v>
      </c>
      <c r="E8">
        <v>1834</v>
      </c>
      <c r="F8">
        <v>3598</v>
      </c>
      <c r="G8">
        <v>421</v>
      </c>
      <c r="H8">
        <v>6</v>
      </c>
      <c r="I8">
        <v>18</v>
      </c>
      <c r="J8">
        <v>19</v>
      </c>
      <c r="K8">
        <v>228</v>
      </c>
      <c r="L8">
        <v>83</v>
      </c>
      <c r="M8">
        <v>1226</v>
      </c>
      <c r="N8">
        <v>4</v>
      </c>
      <c r="O8">
        <v>803</v>
      </c>
      <c r="P8">
        <v>67</v>
      </c>
      <c r="Q8">
        <v>16</v>
      </c>
      <c r="R8">
        <v>4</v>
      </c>
      <c r="S8">
        <v>268</v>
      </c>
      <c r="T8">
        <v>120</v>
      </c>
      <c r="U8">
        <v>11</v>
      </c>
      <c r="V8">
        <v>229</v>
      </c>
      <c r="W8">
        <v>14</v>
      </c>
      <c r="X8">
        <v>911</v>
      </c>
      <c r="Y8">
        <v>146</v>
      </c>
      <c r="Z8">
        <v>11513</v>
      </c>
    </row>
    <row r="9" spans="1:26" x14ac:dyDescent="0.35">
      <c r="A9" t="s">
        <v>19</v>
      </c>
      <c r="B9" s="7" t="s">
        <v>65</v>
      </c>
      <c r="C9">
        <v>1881</v>
      </c>
      <c r="D9">
        <v>813</v>
      </c>
      <c r="E9">
        <v>3862</v>
      </c>
      <c r="F9">
        <v>4728</v>
      </c>
      <c r="G9">
        <v>902</v>
      </c>
      <c r="H9">
        <v>12</v>
      </c>
      <c r="I9">
        <v>38</v>
      </c>
      <c r="J9">
        <v>34</v>
      </c>
      <c r="K9">
        <v>479</v>
      </c>
      <c r="L9">
        <v>123</v>
      </c>
      <c r="M9">
        <v>1348</v>
      </c>
      <c r="N9">
        <v>11</v>
      </c>
      <c r="O9">
        <v>930</v>
      </c>
      <c r="P9">
        <v>50</v>
      </c>
      <c r="Q9">
        <v>33</v>
      </c>
      <c r="R9">
        <v>13</v>
      </c>
      <c r="S9">
        <v>232</v>
      </c>
      <c r="T9">
        <v>146</v>
      </c>
      <c r="U9">
        <v>25</v>
      </c>
      <c r="V9">
        <v>365</v>
      </c>
      <c r="W9">
        <v>27</v>
      </c>
      <c r="X9">
        <v>1449</v>
      </c>
      <c r="Y9">
        <v>267</v>
      </c>
      <c r="Z9">
        <v>17768</v>
      </c>
    </row>
    <row r="10" spans="1:26" x14ac:dyDescent="0.35">
      <c r="A10" t="s">
        <v>22</v>
      </c>
      <c r="B10" s="7" t="s">
        <v>66</v>
      </c>
      <c r="C10">
        <v>303</v>
      </c>
      <c r="D10">
        <v>314</v>
      </c>
      <c r="E10">
        <v>657</v>
      </c>
      <c r="F10">
        <v>1230</v>
      </c>
      <c r="G10">
        <v>165</v>
      </c>
      <c r="H10">
        <v>5</v>
      </c>
      <c r="I10">
        <v>12</v>
      </c>
      <c r="J10">
        <v>12</v>
      </c>
      <c r="K10">
        <v>83</v>
      </c>
      <c r="L10">
        <v>35</v>
      </c>
      <c r="M10">
        <v>406</v>
      </c>
      <c r="N10">
        <v>3</v>
      </c>
      <c r="O10">
        <v>388</v>
      </c>
      <c r="P10">
        <v>29</v>
      </c>
      <c r="Q10">
        <v>9</v>
      </c>
      <c r="R10">
        <v>4</v>
      </c>
      <c r="S10">
        <v>107</v>
      </c>
      <c r="T10">
        <v>69</v>
      </c>
      <c r="U10">
        <v>4</v>
      </c>
      <c r="V10">
        <v>73</v>
      </c>
      <c r="W10">
        <v>9</v>
      </c>
      <c r="X10">
        <v>384</v>
      </c>
      <c r="Y10">
        <v>55</v>
      </c>
      <c r="Z10">
        <v>4356</v>
      </c>
    </row>
    <row r="11" spans="1:26" x14ac:dyDescent="0.35">
      <c r="A11" t="s">
        <v>23</v>
      </c>
      <c r="B11" s="7" t="s">
        <v>67</v>
      </c>
      <c r="C11">
        <v>688</v>
      </c>
      <c r="D11">
        <v>537</v>
      </c>
      <c r="E11">
        <v>1378</v>
      </c>
      <c r="F11">
        <v>2833</v>
      </c>
      <c r="G11">
        <v>394</v>
      </c>
      <c r="H11">
        <v>3</v>
      </c>
      <c r="I11">
        <v>13</v>
      </c>
      <c r="J11">
        <v>25</v>
      </c>
      <c r="K11">
        <v>138</v>
      </c>
      <c r="L11">
        <v>68</v>
      </c>
      <c r="M11">
        <v>990</v>
      </c>
      <c r="N11">
        <v>2</v>
      </c>
      <c r="O11">
        <v>672</v>
      </c>
      <c r="P11">
        <v>77</v>
      </c>
      <c r="Q11">
        <v>15</v>
      </c>
      <c r="R11">
        <v>11</v>
      </c>
      <c r="S11">
        <v>265</v>
      </c>
      <c r="T11">
        <v>108</v>
      </c>
      <c r="U11">
        <v>14</v>
      </c>
      <c r="V11">
        <v>191</v>
      </c>
      <c r="W11">
        <v>19</v>
      </c>
      <c r="X11">
        <v>766</v>
      </c>
      <c r="Y11">
        <v>128</v>
      </c>
      <c r="Z11">
        <v>9335</v>
      </c>
    </row>
    <row r="12" spans="1:26" x14ac:dyDescent="0.35">
      <c r="A12" t="s">
        <v>25</v>
      </c>
      <c r="B12" s="7" t="s">
        <v>68</v>
      </c>
      <c r="C12">
        <v>355</v>
      </c>
      <c r="D12">
        <v>491</v>
      </c>
      <c r="E12">
        <v>788</v>
      </c>
      <c r="F12">
        <v>1805</v>
      </c>
      <c r="G12">
        <v>227</v>
      </c>
      <c r="H12">
        <v>2</v>
      </c>
      <c r="I12">
        <v>3</v>
      </c>
      <c r="J12">
        <v>16</v>
      </c>
      <c r="K12">
        <v>65</v>
      </c>
      <c r="L12">
        <v>69</v>
      </c>
      <c r="M12">
        <v>601</v>
      </c>
      <c r="N12">
        <v>2</v>
      </c>
      <c r="O12">
        <v>456</v>
      </c>
      <c r="P12">
        <v>48</v>
      </c>
      <c r="Q12">
        <v>17</v>
      </c>
      <c r="R12">
        <v>18</v>
      </c>
      <c r="S12">
        <v>108</v>
      </c>
      <c r="T12">
        <v>68</v>
      </c>
      <c r="U12">
        <v>2</v>
      </c>
      <c r="V12">
        <v>142</v>
      </c>
      <c r="W12">
        <v>13</v>
      </c>
      <c r="X12">
        <v>378</v>
      </c>
      <c r="Y12">
        <v>58</v>
      </c>
      <c r="Z12">
        <v>5732</v>
      </c>
    </row>
    <row r="13" spans="1:26" x14ac:dyDescent="0.35">
      <c r="A13" t="s">
        <v>28</v>
      </c>
      <c r="B13" s="7" t="s">
        <v>69</v>
      </c>
      <c r="C13">
        <v>505</v>
      </c>
      <c r="D13">
        <v>480</v>
      </c>
      <c r="E13">
        <v>1290</v>
      </c>
      <c r="F13">
        <v>3298</v>
      </c>
      <c r="G13">
        <v>391</v>
      </c>
      <c r="H13">
        <v>7</v>
      </c>
      <c r="I13">
        <v>14</v>
      </c>
      <c r="J13">
        <v>15</v>
      </c>
      <c r="K13">
        <v>150</v>
      </c>
      <c r="L13">
        <v>73</v>
      </c>
      <c r="M13">
        <v>855</v>
      </c>
      <c r="N13">
        <v>2</v>
      </c>
      <c r="O13">
        <v>724</v>
      </c>
      <c r="P13">
        <v>69</v>
      </c>
      <c r="Q13">
        <v>22</v>
      </c>
      <c r="R13">
        <v>4</v>
      </c>
      <c r="S13">
        <v>179</v>
      </c>
      <c r="T13">
        <v>67</v>
      </c>
      <c r="U13">
        <v>6</v>
      </c>
      <c r="V13">
        <v>211</v>
      </c>
      <c r="W13">
        <v>24</v>
      </c>
      <c r="X13">
        <v>659</v>
      </c>
      <c r="Y13">
        <v>127</v>
      </c>
      <c r="Z13">
        <v>9172</v>
      </c>
    </row>
    <row r="14" spans="1:26" x14ac:dyDescent="0.35">
      <c r="A14" t="s">
        <v>41</v>
      </c>
      <c r="B14" s="7" t="s">
        <v>70</v>
      </c>
      <c r="C14">
        <v>11</v>
      </c>
      <c r="D14">
        <v>15</v>
      </c>
      <c r="E14">
        <v>24</v>
      </c>
      <c r="F14">
        <v>161</v>
      </c>
      <c r="G14">
        <v>28</v>
      </c>
      <c r="J14">
        <v>1</v>
      </c>
      <c r="K14">
        <v>2</v>
      </c>
      <c r="L14">
        <v>4</v>
      </c>
      <c r="M14">
        <v>9</v>
      </c>
      <c r="O14">
        <v>17</v>
      </c>
      <c r="P14">
        <v>1</v>
      </c>
      <c r="Q14">
        <v>1</v>
      </c>
      <c r="T14">
        <v>1</v>
      </c>
      <c r="U14">
        <v>1</v>
      </c>
      <c r="V14">
        <v>1</v>
      </c>
      <c r="W14">
        <v>1</v>
      </c>
      <c r="X14">
        <v>19</v>
      </c>
      <c r="Y14">
        <v>3</v>
      </c>
      <c r="Z14">
        <v>300</v>
      </c>
    </row>
    <row r="15" spans="1:26" x14ac:dyDescent="0.35">
      <c r="A15" t="s">
        <v>55</v>
      </c>
      <c r="B15" s="7" t="s">
        <v>71</v>
      </c>
      <c r="D15">
        <v>1</v>
      </c>
      <c r="F15">
        <v>23</v>
      </c>
      <c r="P15">
        <v>1</v>
      </c>
      <c r="X15">
        <v>1</v>
      </c>
      <c r="Y15">
        <v>1</v>
      </c>
      <c r="Z15">
        <v>27</v>
      </c>
    </row>
    <row r="16" spans="1:26" x14ac:dyDescent="0.35">
      <c r="A16" t="s">
        <v>0</v>
      </c>
      <c r="B16" s="7" t="s">
        <v>72</v>
      </c>
      <c r="E16">
        <v>3</v>
      </c>
      <c r="F16">
        <v>37</v>
      </c>
      <c r="G16">
        <v>3</v>
      </c>
      <c r="I16">
        <v>1</v>
      </c>
      <c r="M16">
        <v>1</v>
      </c>
      <c r="O16">
        <v>2</v>
      </c>
      <c r="X16">
        <v>1</v>
      </c>
      <c r="Y16">
        <v>1</v>
      </c>
      <c r="Z16">
        <v>49</v>
      </c>
    </row>
    <row r="17" spans="1:26" x14ac:dyDescent="0.35">
      <c r="A17" t="s">
        <v>1</v>
      </c>
      <c r="B17" s="7" t="s">
        <v>73</v>
      </c>
      <c r="C17">
        <v>3</v>
      </c>
      <c r="D17">
        <v>9</v>
      </c>
      <c r="E17">
        <v>4</v>
      </c>
      <c r="F17">
        <v>46</v>
      </c>
      <c r="G17">
        <v>5</v>
      </c>
      <c r="J17">
        <v>1</v>
      </c>
      <c r="L17">
        <v>1</v>
      </c>
      <c r="M17">
        <v>3</v>
      </c>
      <c r="O17">
        <v>4</v>
      </c>
      <c r="P17">
        <v>1</v>
      </c>
      <c r="Q17">
        <v>1</v>
      </c>
      <c r="S17">
        <v>2</v>
      </c>
      <c r="T17">
        <v>1</v>
      </c>
      <c r="X17">
        <v>3</v>
      </c>
      <c r="Y17">
        <v>1</v>
      </c>
      <c r="Z17">
        <v>85</v>
      </c>
    </row>
    <row r="18" spans="1:26" x14ac:dyDescent="0.35">
      <c r="A18" t="s">
        <v>2</v>
      </c>
      <c r="B18" s="7" t="s">
        <v>74</v>
      </c>
      <c r="C18">
        <v>4</v>
      </c>
      <c r="E18">
        <v>7</v>
      </c>
      <c r="F18">
        <v>23</v>
      </c>
      <c r="G18">
        <v>14</v>
      </c>
      <c r="M18">
        <v>4</v>
      </c>
      <c r="Q18">
        <v>1</v>
      </c>
      <c r="T18">
        <v>1</v>
      </c>
      <c r="V18">
        <v>1</v>
      </c>
      <c r="Y18">
        <v>2</v>
      </c>
      <c r="Z18">
        <v>57</v>
      </c>
    </row>
    <row r="19" spans="1:26" x14ac:dyDescent="0.35">
      <c r="A19" t="s">
        <v>3</v>
      </c>
      <c r="B19" s="7" t="s">
        <v>75</v>
      </c>
      <c r="C19">
        <v>115</v>
      </c>
      <c r="D19">
        <v>122</v>
      </c>
      <c r="E19">
        <v>199</v>
      </c>
      <c r="F19">
        <v>913</v>
      </c>
      <c r="G19">
        <v>133</v>
      </c>
      <c r="I19">
        <v>6</v>
      </c>
      <c r="J19">
        <v>2</v>
      </c>
      <c r="K19">
        <v>34</v>
      </c>
      <c r="L19">
        <v>29</v>
      </c>
      <c r="M19">
        <v>92</v>
      </c>
      <c r="O19">
        <v>68</v>
      </c>
      <c r="P19">
        <v>12</v>
      </c>
      <c r="Q19">
        <v>4</v>
      </c>
      <c r="R19">
        <v>11</v>
      </c>
      <c r="S19">
        <v>18</v>
      </c>
      <c r="T19">
        <v>13</v>
      </c>
      <c r="U19">
        <v>1</v>
      </c>
      <c r="V19">
        <v>26</v>
      </c>
      <c r="W19">
        <v>3</v>
      </c>
      <c r="X19">
        <v>112</v>
      </c>
      <c r="Y19">
        <v>21</v>
      </c>
      <c r="Z19">
        <v>1934</v>
      </c>
    </row>
    <row r="20" spans="1:26" x14ac:dyDescent="0.35">
      <c r="A20" t="s">
        <v>49</v>
      </c>
      <c r="B20" s="7" t="s">
        <v>76</v>
      </c>
      <c r="C20">
        <v>12</v>
      </c>
      <c r="D20">
        <v>38</v>
      </c>
      <c r="E20">
        <v>30</v>
      </c>
      <c r="F20">
        <v>59</v>
      </c>
      <c r="G20">
        <v>43</v>
      </c>
      <c r="I20">
        <v>4</v>
      </c>
      <c r="J20">
        <v>1</v>
      </c>
      <c r="K20">
        <v>13</v>
      </c>
      <c r="L20">
        <v>10</v>
      </c>
      <c r="M20">
        <v>9</v>
      </c>
      <c r="O20">
        <v>13</v>
      </c>
      <c r="P20">
        <v>1</v>
      </c>
      <c r="Q20">
        <v>4</v>
      </c>
      <c r="R20">
        <v>1</v>
      </c>
      <c r="S20">
        <v>1</v>
      </c>
      <c r="T20">
        <v>8</v>
      </c>
      <c r="U20">
        <v>1</v>
      </c>
      <c r="V20">
        <v>10</v>
      </c>
      <c r="W20">
        <v>1</v>
      </c>
      <c r="X20">
        <v>17</v>
      </c>
      <c r="Z20">
        <v>276</v>
      </c>
    </row>
    <row r="21" spans="1:26" x14ac:dyDescent="0.35">
      <c r="A21" t="s">
        <v>5</v>
      </c>
      <c r="B21" s="7" t="s">
        <v>77</v>
      </c>
      <c r="C21">
        <v>1</v>
      </c>
      <c r="D21">
        <v>6</v>
      </c>
      <c r="E21">
        <v>3</v>
      </c>
      <c r="F21">
        <v>12</v>
      </c>
      <c r="G21">
        <v>17</v>
      </c>
      <c r="I21">
        <v>1</v>
      </c>
      <c r="K21">
        <v>1</v>
      </c>
      <c r="X21">
        <v>1</v>
      </c>
      <c r="Z21">
        <v>42</v>
      </c>
    </row>
    <row r="22" spans="1:26" x14ac:dyDescent="0.35">
      <c r="A22" t="s">
        <v>6</v>
      </c>
      <c r="B22" s="7" t="s">
        <v>78</v>
      </c>
      <c r="C22">
        <v>1</v>
      </c>
      <c r="D22">
        <v>1</v>
      </c>
      <c r="E22">
        <v>2</v>
      </c>
      <c r="F22">
        <v>23</v>
      </c>
      <c r="G22">
        <v>9</v>
      </c>
      <c r="P22">
        <v>1</v>
      </c>
      <c r="V22">
        <v>2</v>
      </c>
      <c r="X22">
        <v>2</v>
      </c>
      <c r="Y22">
        <v>1</v>
      </c>
      <c r="Z22">
        <v>42</v>
      </c>
    </row>
    <row r="23" spans="1:26" x14ac:dyDescent="0.35">
      <c r="A23" t="s">
        <v>56</v>
      </c>
      <c r="B23" s="7" t="s">
        <v>79</v>
      </c>
      <c r="E23">
        <v>1</v>
      </c>
      <c r="F23">
        <v>6</v>
      </c>
      <c r="Z23">
        <v>7</v>
      </c>
    </row>
    <row r="24" spans="1:26" x14ac:dyDescent="0.35">
      <c r="A24" t="s">
        <v>7</v>
      </c>
      <c r="B24" s="7" t="s">
        <v>80</v>
      </c>
      <c r="F24">
        <v>11</v>
      </c>
      <c r="G24">
        <v>2</v>
      </c>
      <c r="X24">
        <v>2</v>
      </c>
      <c r="Z24">
        <v>15</v>
      </c>
    </row>
    <row r="25" spans="1:26" x14ac:dyDescent="0.35">
      <c r="A25" t="s">
        <v>53</v>
      </c>
      <c r="B25" s="7" t="s">
        <v>81</v>
      </c>
      <c r="F25">
        <v>2</v>
      </c>
      <c r="S25">
        <v>1</v>
      </c>
      <c r="X25">
        <v>1</v>
      </c>
      <c r="Z25">
        <v>4</v>
      </c>
    </row>
    <row r="26" spans="1:26" x14ac:dyDescent="0.35">
      <c r="A26" t="s">
        <v>48</v>
      </c>
      <c r="B26" s="7" t="s">
        <v>82</v>
      </c>
      <c r="C26">
        <v>30</v>
      </c>
      <c r="D26">
        <v>8</v>
      </c>
      <c r="E26">
        <v>28</v>
      </c>
      <c r="F26">
        <v>84</v>
      </c>
      <c r="G26">
        <v>24</v>
      </c>
      <c r="H26">
        <v>1</v>
      </c>
      <c r="K26">
        <v>2</v>
      </c>
      <c r="M26">
        <v>11</v>
      </c>
      <c r="O26">
        <v>8</v>
      </c>
      <c r="P26">
        <v>1</v>
      </c>
      <c r="S26">
        <v>1</v>
      </c>
      <c r="T26">
        <v>2</v>
      </c>
      <c r="V26">
        <v>3</v>
      </c>
      <c r="X26">
        <v>12</v>
      </c>
      <c r="Y26">
        <v>6</v>
      </c>
      <c r="Z26">
        <v>221</v>
      </c>
    </row>
    <row r="27" spans="1:26" x14ac:dyDescent="0.35">
      <c r="A27" t="s">
        <v>35</v>
      </c>
      <c r="B27" s="7" t="s">
        <v>83</v>
      </c>
      <c r="C27">
        <v>48</v>
      </c>
      <c r="D27">
        <v>60</v>
      </c>
      <c r="E27">
        <v>47</v>
      </c>
      <c r="F27">
        <v>332</v>
      </c>
      <c r="G27">
        <v>49</v>
      </c>
      <c r="I27">
        <v>5</v>
      </c>
      <c r="J27">
        <v>1</v>
      </c>
      <c r="K27">
        <v>11</v>
      </c>
      <c r="L27">
        <v>4</v>
      </c>
      <c r="M27">
        <v>12</v>
      </c>
      <c r="O27">
        <v>5</v>
      </c>
      <c r="P27">
        <v>6</v>
      </c>
      <c r="Q27">
        <v>2</v>
      </c>
      <c r="R27">
        <v>2</v>
      </c>
      <c r="S27">
        <v>4</v>
      </c>
      <c r="T27">
        <v>3</v>
      </c>
      <c r="V27">
        <v>2</v>
      </c>
      <c r="W27">
        <v>1</v>
      </c>
      <c r="X27">
        <v>43</v>
      </c>
      <c r="Y27">
        <v>8</v>
      </c>
      <c r="Z27">
        <v>645</v>
      </c>
    </row>
    <row r="28" spans="1:26" x14ac:dyDescent="0.35">
      <c r="A28" t="s">
        <v>36</v>
      </c>
      <c r="B28" s="7" t="s">
        <v>84</v>
      </c>
      <c r="C28">
        <v>13</v>
      </c>
      <c r="D28">
        <v>5</v>
      </c>
      <c r="E28">
        <v>20</v>
      </c>
      <c r="F28">
        <v>61</v>
      </c>
      <c r="G28">
        <v>12</v>
      </c>
      <c r="I28">
        <v>1</v>
      </c>
      <c r="K28">
        <v>1</v>
      </c>
      <c r="L28">
        <v>1</v>
      </c>
      <c r="M28">
        <v>5</v>
      </c>
      <c r="N28">
        <v>1</v>
      </c>
      <c r="O28">
        <v>2</v>
      </c>
      <c r="P28">
        <v>1</v>
      </c>
      <c r="T28">
        <v>2</v>
      </c>
      <c r="X28">
        <v>16</v>
      </c>
      <c r="Y28">
        <v>5</v>
      </c>
      <c r="Z28">
        <v>146</v>
      </c>
    </row>
    <row r="29" spans="1:26" x14ac:dyDescent="0.35">
      <c r="A29" t="s">
        <v>38</v>
      </c>
      <c r="B29" s="7" t="s">
        <v>85</v>
      </c>
      <c r="C29">
        <v>22</v>
      </c>
      <c r="D29">
        <v>5</v>
      </c>
      <c r="E29">
        <v>32</v>
      </c>
      <c r="F29">
        <v>123</v>
      </c>
      <c r="G29">
        <v>20</v>
      </c>
      <c r="I29">
        <v>2</v>
      </c>
      <c r="K29">
        <v>15</v>
      </c>
      <c r="M29">
        <v>8</v>
      </c>
      <c r="O29">
        <v>3</v>
      </c>
      <c r="S29">
        <v>1</v>
      </c>
      <c r="T29">
        <v>2</v>
      </c>
      <c r="X29">
        <v>22</v>
      </c>
      <c r="Y29">
        <v>1</v>
      </c>
      <c r="Z29">
        <v>256</v>
      </c>
    </row>
    <row r="30" spans="1:26" x14ac:dyDescent="0.35">
      <c r="A30" t="s">
        <v>8</v>
      </c>
      <c r="B30" s="7" t="s">
        <v>86</v>
      </c>
      <c r="C30">
        <v>67</v>
      </c>
      <c r="D30">
        <v>61</v>
      </c>
      <c r="E30">
        <v>170</v>
      </c>
      <c r="F30">
        <v>252</v>
      </c>
      <c r="G30">
        <v>40</v>
      </c>
      <c r="H30">
        <v>1</v>
      </c>
      <c r="I30">
        <v>2</v>
      </c>
      <c r="J30">
        <v>4</v>
      </c>
      <c r="K30">
        <v>9</v>
      </c>
      <c r="L30">
        <v>6</v>
      </c>
      <c r="M30">
        <v>66</v>
      </c>
      <c r="O30">
        <v>45</v>
      </c>
      <c r="P30">
        <v>6</v>
      </c>
      <c r="Q30">
        <v>10</v>
      </c>
      <c r="S30">
        <v>22</v>
      </c>
      <c r="T30">
        <v>8</v>
      </c>
      <c r="U30">
        <v>3</v>
      </c>
      <c r="V30">
        <v>10</v>
      </c>
      <c r="X30">
        <v>70</v>
      </c>
      <c r="Y30">
        <v>16</v>
      </c>
      <c r="Z30">
        <v>868</v>
      </c>
    </row>
    <row r="31" spans="1:26" x14ac:dyDescent="0.35">
      <c r="A31" t="s">
        <v>42</v>
      </c>
      <c r="B31" s="7" t="s">
        <v>87</v>
      </c>
      <c r="F31">
        <v>4</v>
      </c>
      <c r="K31">
        <v>1</v>
      </c>
      <c r="Z31">
        <v>5</v>
      </c>
    </row>
    <row r="32" spans="1:26" x14ac:dyDescent="0.35">
      <c r="A32" t="s">
        <v>52</v>
      </c>
      <c r="B32" s="7" t="s">
        <v>88</v>
      </c>
      <c r="E32">
        <v>1</v>
      </c>
      <c r="F32">
        <v>8</v>
      </c>
      <c r="I32">
        <v>1</v>
      </c>
      <c r="Y32">
        <v>1</v>
      </c>
      <c r="Z32">
        <v>11</v>
      </c>
    </row>
    <row r="33" spans="1:26" x14ac:dyDescent="0.35">
      <c r="A33" t="s">
        <v>31</v>
      </c>
      <c r="B33" s="7" t="s">
        <v>89</v>
      </c>
      <c r="C33">
        <v>31</v>
      </c>
      <c r="D33">
        <v>100</v>
      </c>
      <c r="E33">
        <v>36</v>
      </c>
      <c r="F33">
        <v>231</v>
      </c>
      <c r="G33">
        <v>43</v>
      </c>
      <c r="H33">
        <v>1</v>
      </c>
      <c r="I33">
        <v>2</v>
      </c>
      <c r="K33">
        <v>6</v>
      </c>
      <c r="L33">
        <v>17</v>
      </c>
      <c r="M33">
        <v>14</v>
      </c>
      <c r="N33">
        <v>1</v>
      </c>
      <c r="O33">
        <v>17</v>
      </c>
      <c r="P33">
        <v>10</v>
      </c>
      <c r="Q33">
        <v>9</v>
      </c>
      <c r="R33">
        <v>1</v>
      </c>
      <c r="S33">
        <v>4</v>
      </c>
      <c r="T33">
        <v>4</v>
      </c>
      <c r="V33">
        <v>14</v>
      </c>
      <c r="X33">
        <v>33</v>
      </c>
      <c r="Y33">
        <v>8</v>
      </c>
      <c r="Z33">
        <v>582</v>
      </c>
    </row>
    <row r="34" spans="1:26" x14ac:dyDescent="0.35">
      <c r="A34" t="s">
        <v>47</v>
      </c>
      <c r="B34" s="7" t="s">
        <v>90</v>
      </c>
      <c r="C34">
        <v>19</v>
      </c>
      <c r="D34">
        <v>7</v>
      </c>
      <c r="E34">
        <v>42</v>
      </c>
      <c r="F34">
        <v>205</v>
      </c>
      <c r="G34">
        <v>17</v>
      </c>
      <c r="K34">
        <v>5</v>
      </c>
      <c r="L34">
        <v>2</v>
      </c>
      <c r="M34">
        <v>23</v>
      </c>
      <c r="O34">
        <v>16</v>
      </c>
      <c r="Q34">
        <v>1</v>
      </c>
      <c r="S34">
        <v>5</v>
      </c>
      <c r="T34">
        <v>2</v>
      </c>
      <c r="V34">
        <v>3</v>
      </c>
      <c r="X34">
        <v>22</v>
      </c>
      <c r="Y34">
        <v>4</v>
      </c>
      <c r="Z34">
        <v>373</v>
      </c>
    </row>
    <row r="35" spans="1:26" x14ac:dyDescent="0.35">
      <c r="A35" t="s">
        <v>33</v>
      </c>
      <c r="B35" s="7" t="s">
        <v>91</v>
      </c>
      <c r="C35">
        <v>2</v>
      </c>
      <c r="D35">
        <v>1</v>
      </c>
      <c r="E35">
        <v>4</v>
      </c>
      <c r="F35">
        <v>16</v>
      </c>
      <c r="G35">
        <v>1</v>
      </c>
      <c r="J35">
        <v>1</v>
      </c>
      <c r="M35">
        <v>2</v>
      </c>
      <c r="O35">
        <v>1</v>
      </c>
      <c r="X35">
        <v>2</v>
      </c>
      <c r="Z35">
        <v>30</v>
      </c>
    </row>
    <row r="36" spans="1:26" x14ac:dyDescent="0.35">
      <c r="A36" t="s">
        <v>32</v>
      </c>
      <c r="B36" s="7" t="s">
        <v>92</v>
      </c>
      <c r="C36">
        <v>280</v>
      </c>
      <c r="D36">
        <v>81</v>
      </c>
      <c r="E36">
        <v>509</v>
      </c>
      <c r="F36">
        <v>1614</v>
      </c>
      <c r="G36">
        <v>245</v>
      </c>
      <c r="H36">
        <v>2</v>
      </c>
      <c r="I36">
        <v>6</v>
      </c>
      <c r="J36">
        <v>8</v>
      </c>
      <c r="K36">
        <v>49</v>
      </c>
      <c r="L36">
        <v>12</v>
      </c>
      <c r="M36">
        <v>317</v>
      </c>
      <c r="N36">
        <v>1</v>
      </c>
      <c r="O36">
        <v>200</v>
      </c>
      <c r="P36">
        <v>12</v>
      </c>
      <c r="Q36">
        <v>5</v>
      </c>
      <c r="S36">
        <v>76</v>
      </c>
      <c r="T36">
        <v>52</v>
      </c>
      <c r="U36">
        <v>8</v>
      </c>
      <c r="V36">
        <v>48</v>
      </c>
      <c r="W36">
        <v>4</v>
      </c>
      <c r="X36">
        <v>299</v>
      </c>
      <c r="Y36">
        <v>52</v>
      </c>
      <c r="Z36">
        <v>3880</v>
      </c>
    </row>
    <row r="37" spans="1:26" x14ac:dyDescent="0.35">
      <c r="A37" t="s">
        <v>34</v>
      </c>
      <c r="B37" s="7" t="s">
        <v>93</v>
      </c>
      <c r="C37">
        <v>5</v>
      </c>
      <c r="E37">
        <v>5</v>
      </c>
      <c r="F37">
        <v>53</v>
      </c>
      <c r="G37">
        <v>7</v>
      </c>
      <c r="M37">
        <v>3</v>
      </c>
      <c r="O37">
        <v>3</v>
      </c>
      <c r="S37">
        <v>3</v>
      </c>
      <c r="X37">
        <v>2</v>
      </c>
      <c r="Z37">
        <v>81</v>
      </c>
    </row>
    <row r="38" spans="1:26" x14ac:dyDescent="0.35">
      <c r="A38" t="s">
        <v>37</v>
      </c>
      <c r="B38" s="7" t="s">
        <v>94</v>
      </c>
      <c r="C38">
        <v>1</v>
      </c>
      <c r="E38">
        <v>3</v>
      </c>
      <c r="F38">
        <v>30</v>
      </c>
      <c r="G38">
        <v>1</v>
      </c>
      <c r="K38">
        <v>1</v>
      </c>
      <c r="M38">
        <v>2</v>
      </c>
      <c r="O38">
        <v>1</v>
      </c>
      <c r="Z38">
        <v>39</v>
      </c>
    </row>
    <row r="39" spans="1:26" x14ac:dyDescent="0.35">
      <c r="A39" t="s">
        <v>18</v>
      </c>
      <c r="B39" s="7" t="s">
        <v>95</v>
      </c>
      <c r="C39">
        <v>64</v>
      </c>
      <c r="D39">
        <v>16</v>
      </c>
      <c r="E39">
        <v>52</v>
      </c>
      <c r="F39">
        <v>368</v>
      </c>
      <c r="G39">
        <v>72</v>
      </c>
      <c r="I39">
        <v>2</v>
      </c>
      <c r="J39">
        <v>3</v>
      </c>
      <c r="K39">
        <v>18</v>
      </c>
      <c r="L39">
        <v>7</v>
      </c>
      <c r="M39">
        <v>27</v>
      </c>
      <c r="O39">
        <v>28</v>
      </c>
      <c r="P39">
        <v>3</v>
      </c>
      <c r="Q39">
        <v>2</v>
      </c>
      <c r="S39">
        <v>5</v>
      </c>
      <c r="T39">
        <v>4</v>
      </c>
      <c r="V39">
        <v>5</v>
      </c>
      <c r="W39">
        <v>1</v>
      </c>
      <c r="X39">
        <v>57</v>
      </c>
      <c r="Y39">
        <v>13</v>
      </c>
      <c r="Z39">
        <v>747</v>
      </c>
    </row>
    <row r="40" spans="1:26" x14ac:dyDescent="0.35">
      <c r="A40" t="s">
        <v>39</v>
      </c>
      <c r="B40" s="7" t="s">
        <v>96</v>
      </c>
      <c r="C40">
        <v>99</v>
      </c>
      <c r="D40">
        <v>10</v>
      </c>
      <c r="E40">
        <v>74</v>
      </c>
      <c r="F40">
        <v>462</v>
      </c>
      <c r="G40">
        <v>45</v>
      </c>
      <c r="I40">
        <v>1</v>
      </c>
      <c r="J40">
        <v>5</v>
      </c>
      <c r="K40">
        <v>6</v>
      </c>
      <c r="L40">
        <v>1</v>
      </c>
      <c r="M40">
        <v>43</v>
      </c>
      <c r="N40">
        <v>2</v>
      </c>
      <c r="O40">
        <v>16</v>
      </c>
      <c r="P40">
        <v>1</v>
      </c>
      <c r="Q40">
        <v>1</v>
      </c>
      <c r="S40">
        <v>7</v>
      </c>
      <c r="T40">
        <v>3</v>
      </c>
      <c r="V40">
        <v>5</v>
      </c>
      <c r="X40">
        <v>79</v>
      </c>
      <c r="Y40">
        <v>10</v>
      </c>
      <c r="Z40">
        <v>870</v>
      </c>
    </row>
    <row r="41" spans="1:26" x14ac:dyDescent="0.35">
      <c r="A41" t="s">
        <v>14</v>
      </c>
      <c r="B41" s="7" t="s">
        <v>97</v>
      </c>
      <c r="C41">
        <v>282</v>
      </c>
      <c r="D41">
        <v>114</v>
      </c>
      <c r="E41">
        <v>656</v>
      </c>
      <c r="F41">
        <v>1997</v>
      </c>
      <c r="G41">
        <v>308</v>
      </c>
      <c r="H41">
        <v>3</v>
      </c>
      <c r="I41">
        <v>6</v>
      </c>
      <c r="J41">
        <v>12</v>
      </c>
      <c r="K41">
        <v>48</v>
      </c>
      <c r="L41">
        <v>23</v>
      </c>
      <c r="M41">
        <v>368</v>
      </c>
      <c r="O41">
        <v>266</v>
      </c>
      <c r="P41">
        <v>14</v>
      </c>
      <c r="Q41">
        <v>3</v>
      </c>
      <c r="R41">
        <v>1</v>
      </c>
      <c r="S41">
        <v>96</v>
      </c>
      <c r="T41">
        <v>64</v>
      </c>
      <c r="U41">
        <v>4</v>
      </c>
      <c r="V41">
        <v>79</v>
      </c>
      <c r="W41">
        <v>8</v>
      </c>
      <c r="X41">
        <v>394</v>
      </c>
      <c r="Y41">
        <v>63</v>
      </c>
      <c r="Z41">
        <v>4809</v>
      </c>
    </row>
    <row r="42" spans="1:26" x14ac:dyDescent="0.35">
      <c r="A42" t="s">
        <v>15</v>
      </c>
      <c r="B42" s="7" t="s">
        <v>98</v>
      </c>
      <c r="C42">
        <v>46</v>
      </c>
      <c r="D42">
        <v>14</v>
      </c>
      <c r="E42">
        <v>68</v>
      </c>
      <c r="F42">
        <v>278</v>
      </c>
      <c r="G42">
        <v>52</v>
      </c>
      <c r="I42">
        <v>2</v>
      </c>
      <c r="J42">
        <v>3</v>
      </c>
      <c r="K42">
        <v>13</v>
      </c>
      <c r="L42">
        <v>2</v>
      </c>
      <c r="M42">
        <v>19</v>
      </c>
      <c r="N42">
        <v>1</v>
      </c>
      <c r="O42">
        <v>16</v>
      </c>
      <c r="P42">
        <v>1</v>
      </c>
      <c r="S42">
        <v>4</v>
      </c>
      <c r="T42">
        <v>11</v>
      </c>
      <c r="U42">
        <v>1</v>
      </c>
      <c r="V42">
        <v>5</v>
      </c>
      <c r="X42">
        <v>27</v>
      </c>
      <c r="Y42">
        <v>8</v>
      </c>
      <c r="Z42">
        <v>571</v>
      </c>
    </row>
    <row r="43" spans="1:26" x14ac:dyDescent="0.35">
      <c r="A43" t="s">
        <v>9</v>
      </c>
      <c r="B43" s="7" t="s">
        <v>99</v>
      </c>
      <c r="C43">
        <v>25</v>
      </c>
      <c r="D43">
        <v>6</v>
      </c>
      <c r="E43">
        <v>35</v>
      </c>
      <c r="F43">
        <v>250</v>
      </c>
      <c r="G43">
        <v>74</v>
      </c>
      <c r="I43">
        <v>2</v>
      </c>
      <c r="J43">
        <v>1</v>
      </c>
      <c r="K43">
        <v>2</v>
      </c>
      <c r="M43">
        <v>26</v>
      </c>
      <c r="O43">
        <v>12</v>
      </c>
      <c r="P43">
        <v>1</v>
      </c>
      <c r="Q43">
        <v>1</v>
      </c>
      <c r="S43">
        <v>6</v>
      </c>
      <c r="T43">
        <v>7</v>
      </c>
      <c r="V43">
        <v>5</v>
      </c>
      <c r="X43">
        <v>30</v>
      </c>
      <c r="Y43">
        <v>6</v>
      </c>
      <c r="Z43">
        <v>489</v>
      </c>
    </row>
    <row r="44" spans="1:26" x14ac:dyDescent="0.35">
      <c r="A44" t="s">
        <v>4</v>
      </c>
      <c r="B44" s="7" t="s">
        <v>100</v>
      </c>
      <c r="C44">
        <v>120</v>
      </c>
      <c r="D44">
        <v>89</v>
      </c>
      <c r="E44">
        <v>318</v>
      </c>
      <c r="F44">
        <v>762</v>
      </c>
      <c r="G44">
        <v>202</v>
      </c>
      <c r="H44">
        <v>1</v>
      </c>
      <c r="I44">
        <v>3</v>
      </c>
      <c r="J44">
        <v>8</v>
      </c>
      <c r="K44">
        <v>62</v>
      </c>
      <c r="L44">
        <v>16</v>
      </c>
      <c r="M44">
        <v>173</v>
      </c>
      <c r="N44">
        <v>1</v>
      </c>
      <c r="O44">
        <v>101</v>
      </c>
      <c r="P44">
        <v>3</v>
      </c>
      <c r="Q44">
        <v>2</v>
      </c>
      <c r="S44">
        <v>15</v>
      </c>
      <c r="T44">
        <v>26</v>
      </c>
      <c r="U44">
        <v>3</v>
      </c>
      <c r="V44">
        <v>49</v>
      </c>
      <c r="W44">
        <v>5</v>
      </c>
      <c r="X44">
        <v>142</v>
      </c>
      <c r="Y44">
        <v>29</v>
      </c>
      <c r="Z44">
        <v>2130</v>
      </c>
    </row>
    <row r="45" spans="1:26" x14ac:dyDescent="0.35">
      <c r="A45" t="s">
        <v>17</v>
      </c>
      <c r="B45" s="7" t="s">
        <v>101</v>
      </c>
      <c r="C45">
        <v>22</v>
      </c>
      <c r="D45">
        <v>12</v>
      </c>
      <c r="E45">
        <v>21</v>
      </c>
      <c r="F45">
        <v>66</v>
      </c>
      <c r="G45">
        <v>18</v>
      </c>
      <c r="K45">
        <v>5</v>
      </c>
      <c r="L45">
        <v>1</v>
      </c>
      <c r="M45">
        <v>18</v>
      </c>
      <c r="O45">
        <v>14</v>
      </c>
      <c r="P45">
        <v>1</v>
      </c>
      <c r="S45">
        <v>4</v>
      </c>
      <c r="T45">
        <v>2</v>
      </c>
      <c r="V45">
        <v>2</v>
      </c>
      <c r="W45">
        <v>1</v>
      </c>
      <c r="X45">
        <v>15</v>
      </c>
      <c r="Y45">
        <v>5</v>
      </c>
      <c r="Z45">
        <v>207</v>
      </c>
    </row>
    <row r="46" spans="1:26" x14ac:dyDescent="0.35">
      <c r="A46" t="s">
        <v>44</v>
      </c>
      <c r="B46" s="7" t="s">
        <v>102</v>
      </c>
      <c r="C46">
        <v>11</v>
      </c>
      <c r="D46">
        <v>4</v>
      </c>
      <c r="E46">
        <v>33</v>
      </c>
      <c r="F46">
        <v>34</v>
      </c>
      <c r="G46">
        <v>19</v>
      </c>
      <c r="I46">
        <v>1</v>
      </c>
      <c r="K46">
        <v>3</v>
      </c>
      <c r="L46">
        <v>2</v>
      </c>
      <c r="M46">
        <v>8</v>
      </c>
      <c r="O46">
        <v>11</v>
      </c>
      <c r="R46">
        <v>1</v>
      </c>
      <c r="S46">
        <v>1</v>
      </c>
      <c r="V46">
        <v>1</v>
      </c>
      <c r="X46">
        <v>11</v>
      </c>
      <c r="Y46">
        <v>1</v>
      </c>
      <c r="Z46">
        <v>141</v>
      </c>
    </row>
    <row r="47" spans="1:26" x14ac:dyDescent="0.35">
      <c r="A47" t="s">
        <v>43</v>
      </c>
      <c r="B47" s="7" t="s">
        <v>103</v>
      </c>
      <c r="C47">
        <v>6</v>
      </c>
      <c r="E47">
        <v>14</v>
      </c>
      <c r="F47">
        <v>43</v>
      </c>
      <c r="G47">
        <v>49</v>
      </c>
      <c r="M47">
        <v>7</v>
      </c>
      <c r="O47">
        <v>1</v>
      </c>
      <c r="S47">
        <v>1</v>
      </c>
      <c r="T47">
        <v>1</v>
      </c>
      <c r="X47">
        <v>7</v>
      </c>
      <c r="Y47">
        <v>2</v>
      </c>
      <c r="Z47">
        <v>131</v>
      </c>
    </row>
    <row r="48" spans="1:26" x14ac:dyDescent="0.35">
      <c r="A48" t="s">
        <v>20</v>
      </c>
      <c r="B48" s="7" t="s">
        <v>104</v>
      </c>
      <c r="C48">
        <v>51</v>
      </c>
      <c r="D48">
        <v>10</v>
      </c>
      <c r="E48">
        <v>75</v>
      </c>
      <c r="F48">
        <v>279</v>
      </c>
      <c r="G48">
        <v>38</v>
      </c>
      <c r="H48">
        <v>3</v>
      </c>
      <c r="I48">
        <v>3</v>
      </c>
      <c r="J48">
        <v>2</v>
      </c>
      <c r="K48">
        <v>16</v>
      </c>
      <c r="L48">
        <v>2</v>
      </c>
      <c r="M48">
        <v>46</v>
      </c>
      <c r="O48">
        <v>25</v>
      </c>
      <c r="P48">
        <v>1</v>
      </c>
      <c r="Q48">
        <v>2</v>
      </c>
      <c r="S48">
        <v>6</v>
      </c>
      <c r="T48">
        <v>4</v>
      </c>
      <c r="V48">
        <v>5</v>
      </c>
      <c r="W48">
        <v>1</v>
      </c>
      <c r="X48">
        <v>52</v>
      </c>
      <c r="Y48">
        <v>6</v>
      </c>
      <c r="Z48">
        <v>627</v>
      </c>
    </row>
    <row r="49" spans="1:26" x14ac:dyDescent="0.35">
      <c r="A49" t="s">
        <v>21</v>
      </c>
      <c r="B49" s="7" t="s">
        <v>105</v>
      </c>
      <c r="C49">
        <v>475</v>
      </c>
      <c r="D49">
        <v>227</v>
      </c>
      <c r="E49">
        <v>777</v>
      </c>
      <c r="F49">
        <v>492</v>
      </c>
      <c r="G49">
        <v>117</v>
      </c>
      <c r="I49">
        <v>9</v>
      </c>
      <c r="J49">
        <v>7</v>
      </c>
      <c r="K49">
        <v>478</v>
      </c>
      <c r="L49">
        <v>62</v>
      </c>
      <c r="M49">
        <v>698</v>
      </c>
      <c r="N49">
        <v>1</v>
      </c>
      <c r="O49">
        <v>417</v>
      </c>
      <c r="P49">
        <v>11</v>
      </c>
      <c r="Q49">
        <v>10</v>
      </c>
      <c r="S49">
        <v>51</v>
      </c>
      <c r="T49">
        <v>30</v>
      </c>
      <c r="U49">
        <v>5</v>
      </c>
      <c r="V49">
        <v>234</v>
      </c>
      <c r="W49">
        <v>9</v>
      </c>
      <c r="X49">
        <v>407</v>
      </c>
      <c r="Y49">
        <v>75</v>
      </c>
      <c r="Z49">
        <v>4592</v>
      </c>
    </row>
    <row r="50" spans="1:26" x14ac:dyDescent="0.35">
      <c r="A50" t="s">
        <v>51</v>
      </c>
      <c r="B50" s="7" t="s">
        <v>106</v>
      </c>
      <c r="C50">
        <v>15</v>
      </c>
      <c r="D50">
        <v>6</v>
      </c>
      <c r="E50">
        <v>19</v>
      </c>
      <c r="F50">
        <v>165</v>
      </c>
      <c r="G50">
        <v>23</v>
      </c>
      <c r="I50">
        <v>1</v>
      </c>
      <c r="K50">
        <v>3</v>
      </c>
      <c r="L50">
        <v>2</v>
      </c>
      <c r="M50">
        <v>6</v>
      </c>
      <c r="O50">
        <v>7</v>
      </c>
      <c r="Q50">
        <v>1</v>
      </c>
      <c r="S50">
        <v>3</v>
      </c>
      <c r="T50">
        <v>1</v>
      </c>
      <c r="U50">
        <v>1</v>
      </c>
      <c r="V50">
        <v>3</v>
      </c>
      <c r="X50">
        <v>11</v>
      </c>
      <c r="Y50">
        <v>4</v>
      </c>
      <c r="Z50">
        <v>271</v>
      </c>
    </row>
    <row r="51" spans="1:26" x14ac:dyDescent="0.35">
      <c r="A51" t="s">
        <v>45</v>
      </c>
      <c r="B51" s="7" t="s">
        <v>107</v>
      </c>
      <c r="C51">
        <v>15</v>
      </c>
      <c r="D51">
        <v>3</v>
      </c>
      <c r="E51">
        <v>32</v>
      </c>
      <c r="F51">
        <v>185</v>
      </c>
      <c r="G51">
        <v>20</v>
      </c>
      <c r="K51">
        <v>2</v>
      </c>
      <c r="L51">
        <v>1</v>
      </c>
      <c r="M51">
        <v>20</v>
      </c>
      <c r="O51">
        <v>9</v>
      </c>
      <c r="P51">
        <v>1</v>
      </c>
      <c r="S51">
        <v>4</v>
      </c>
      <c r="T51">
        <v>2</v>
      </c>
      <c r="V51">
        <v>3</v>
      </c>
      <c r="X51">
        <v>19</v>
      </c>
      <c r="Y51">
        <v>8</v>
      </c>
      <c r="Z51">
        <v>324</v>
      </c>
    </row>
    <row r="52" spans="1:26" x14ac:dyDescent="0.35">
      <c r="A52" t="s">
        <v>46</v>
      </c>
      <c r="B52" s="7" t="s">
        <v>108</v>
      </c>
      <c r="C52">
        <v>56</v>
      </c>
      <c r="D52">
        <v>26</v>
      </c>
      <c r="E52">
        <v>91</v>
      </c>
      <c r="F52">
        <v>387</v>
      </c>
      <c r="G52">
        <v>54</v>
      </c>
      <c r="H52">
        <v>1</v>
      </c>
      <c r="I52">
        <v>4</v>
      </c>
      <c r="K52">
        <v>6</v>
      </c>
      <c r="L52">
        <v>5</v>
      </c>
      <c r="M52">
        <v>36</v>
      </c>
      <c r="O52">
        <v>37</v>
      </c>
      <c r="P52">
        <v>2</v>
      </c>
      <c r="R52">
        <v>1</v>
      </c>
      <c r="S52">
        <v>7</v>
      </c>
      <c r="T52">
        <v>4</v>
      </c>
      <c r="V52">
        <v>8</v>
      </c>
      <c r="X52">
        <v>33</v>
      </c>
      <c r="Y52">
        <v>12</v>
      </c>
      <c r="Z52">
        <v>770</v>
      </c>
    </row>
    <row r="53" spans="1:26" x14ac:dyDescent="0.35">
      <c r="A53" t="s">
        <v>50</v>
      </c>
      <c r="B53" s="7" t="s">
        <v>109</v>
      </c>
      <c r="C53">
        <v>6</v>
      </c>
      <c r="D53">
        <v>3</v>
      </c>
      <c r="E53">
        <v>10</v>
      </c>
      <c r="F53">
        <v>37</v>
      </c>
      <c r="G53">
        <v>3</v>
      </c>
      <c r="K53">
        <v>2</v>
      </c>
      <c r="L53">
        <v>1</v>
      </c>
      <c r="M53">
        <v>13</v>
      </c>
      <c r="O53">
        <v>10</v>
      </c>
      <c r="S53">
        <v>1</v>
      </c>
      <c r="T53">
        <v>1</v>
      </c>
      <c r="V53">
        <v>4</v>
      </c>
      <c r="X53">
        <v>7</v>
      </c>
      <c r="Y53">
        <v>2</v>
      </c>
      <c r="Z53">
        <v>100</v>
      </c>
    </row>
    <row r="54" spans="1:26" x14ac:dyDescent="0.35">
      <c r="A54" t="s">
        <v>27</v>
      </c>
      <c r="B54" s="7" t="s">
        <v>110</v>
      </c>
      <c r="C54">
        <v>20</v>
      </c>
      <c r="D54">
        <v>12</v>
      </c>
      <c r="E54">
        <v>40</v>
      </c>
      <c r="F54">
        <v>173</v>
      </c>
      <c r="G54">
        <v>21</v>
      </c>
      <c r="I54">
        <v>2</v>
      </c>
      <c r="K54">
        <v>2</v>
      </c>
      <c r="L54">
        <v>4</v>
      </c>
      <c r="M54">
        <v>28</v>
      </c>
      <c r="O54">
        <v>15</v>
      </c>
      <c r="P54">
        <v>1</v>
      </c>
      <c r="Q54">
        <v>1</v>
      </c>
      <c r="S54">
        <v>2</v>
      </c>
      <c r="T54">
        <v>1</v>
      </c>
      <c r="U54">
        <v>1</v>
      </c>
      <c r="V54">
        <v>5</v>
      </c>
      <c r="W54">
        <v>1</v>
      </c>
      <c r="X54">
        <v>28</v>
      </c>
      <c r="Y54">
        <v>6</v>
      </c>
      <c r="Z54">
        <v>363</v>
      </c>
    </row>
    <row r="55" spans="1:26" x14ac:dyDescent="0.35">
      <c r="A55" t="s">
        <v>24</v>
      </c>
      <c r="B55" s="7" t="s">
        <v>111</v>
      </c>
      <c r="C55">
        <v>105</v>
      </c>
      <c r="D55">
        <v>54</v>
      </c>
      <c r="E55">
        <v>177</v>
      </c>
      <c r="F55">
        <v>563</v>
      </c>
      <c r="G55">
        <v>45</v>
      </c>
      <c r="H55">
        <v>2</v>
      </c>
      <c r="I55">
        <v>3</v>
      </c>
      <c r="J55">
        <v>5</v>
      </c>
      <c r="K55">
        <v>21</v>
      </c>
      <c r="L55">
        <v>12</v>
      </c>
      <c r="M55">
        <v>116</v>
      </c>
      <c r="N55">
        <v>4</v>
      </c>
      <c r="O55">
        <v>80</v>
      </c>
      <c r="P55">
        <v>4</v>
      </c>
      <c r="Q55">
        <v>2</v>
      </c>
      <c r="R55">
        <v>1</v>
      </c>
      <c r="S55">
        <v>17</v>
      </c>
      <c r="T55">
        <v>11</v>
      </c>
      <c r="U55">
        <v>2</v>
      </c>
      <c r="V55">
        <v>20</v>
      </c>
      <c r="W55">
        <v>3</v>
      </c>
      <c r="X55">
        <v>97</v>
      </c>
      <c r="Y55">
        <v>20</v>
      </c>
      <c r="Z55">
        <v>1364</v>
      </c>
    </row>
    <row r="56" spans="1:26" x14ac:dyDescent="0.35">
      <c r="A56" t="s">
        <v>30</v>
      </c>
      <c r="B56" s="7" t="s">
        <v>112</v>
      </c>
      <c r="C56">
        <v>21</v>
      </c>
      <c r="D56">
        <v>19</v>
      </c>
      <c r="E56">
        <v>37</v>
      </c>
      <c r="F56">
        <v>307</v>
      </c>
      <c r="G56">
        <v>29</v>
      </c>
      <c r="I56">
        <v>3</v>
      </c>
      <c r="J56">
        <v>1</v>
      </c>
      <c r="K56">
        <v>4</v>
      </c>
      <c r="L56">
        <v>1</v>
      </c>
      <c r="M56">
        <v>32</v>
      </c>
      <c r="O56">
        <v>22</v>
      </c>
      <c r="P56">
        <v>5</v>
      </c>
      <c r="Q56">
        <v>2</v>
      </c>
      <c r="S56">
        <v>2</v>
      </c>
      <c r="T56">
        <v>4</v>
      </c>
      <c r="V56">
        <v>7</v>
      </c>
      <c r="X56">
        <v>32</v>
      </c>
      <c r="Y56">
        <v>3</v>
      </c>
      <c r="Z56">
        <v>531</v>
      </c>
    </row>
    <row r="57" spans="1:26" x14ac:dyDescent="0.35">
      <c r="A57" t="s">
        <v>29</v>
      </c>
      <c r="B57" s="7" t="s">
        <v>113</v>
      </c>
      <c r="C57">
        <v>65</v>
      </c>
      <c r="D57">
        <v>77</v>
      </c>
      <c r="E57">
        <v>196</v>
      </c>
      <c r="F57">
        <v>814</v>
      </c>
      <c r="G57">
        <v>74</v>
      </c>
      <c r="H57">
        <v>2</v>
      </c>
      <c r="I57">
        <v>2</v>
      </c>
      <c r="J57">
        <v>7</v>
      </c>
      <c r="K57">
        <v>23</v>
      </c>
      <c r="L57">
        <v>14</v>
      </c>
      <c r="M57">
        <v>139</v>
      </c>
      <c r="O57">
        <v>95</v>
      </c>
      <c r="P57">
        <v>9</v>
      </c>
      <c r="Q57">
        <v>4</v>
      </c>
      <c r="R57">
        <v>1</v>
      </c>
      <c r="S57">
        <v>19</v>
      </c>
      <c r="T57">
        <v>13</v>
      </c>
      <c r="U57">
        <v>1</v>
      </c>
      <c r="V57">
        <v>27</v>
      </c>
      <c r="W57">
        <v>1</v>
      </c>
      <c r="X57">
        <v>101</v>
      </c>
      <c r="Y57">
        <v>21</v>
      </c>
      <c r="Z57">
        <v>1705</v>
      </c>
    </row>
    <row r="58" spans="1:26" x14ac:dyDescent="0.35">
      <c r="A58" t="s">
        <v>40</v>
      </c>
      <c r="B58" s="7" t="s">
        <v>114</v>
      </c>
      <c r="C58">
        <v>3</v>
      </c>
      <c r="D58">
        <v>2</v>
      </c>
      <c r="E58">
        <v>8</v>
      </c>
      <c r="F58">
        <v>35</v>
      </c>
      <c r="G58">
        <v>19</v>
      </c>
      <c r="K58">
        <v>3</v>
      </c>
      <c r="M58">
        <v>3</v>
      </c>
      <c r="O58">
        <v>2</v>
      </c>
      <c r="S58">
        <v>1</v>
      </c>
      <c r="T58">
        <v>3</v>
      </c>
      <c r="V58">
        <v>1</v>
      </c>
      <c r="X58">
        <v>8</v>
      </c>
      <c r="Y58">
        <v>5</v>
      </c>
      <c r="Z58">
        <v>93</v>
      </c>
    </row>
    <row r="59" spans="1:26" x14ac:dyDescent="0.35">
      <c r="A59" t="s">
        <v>54</v>
      </c>
      <c r="B59" s="7" t="s">
        <v>115</v>
      </c>
      <c r="C59">
        <v>19</v>
      </c>
      <c r="D59">
        <v>9</v>
      </c>
      <c r="E59">
        <v>44</v>
      </c>
      <c r="F59">
        <v>244</v>
      </c>
      <c r="G59">
        <v>23</v>
      </c>
      <c r="K59">
        <v>5</v>
      </c>
      <c r="L59">
        <v>1</v>
      </c>
      <c r="M59">
        <v>27</v>
      </c>
      <c r="O59">
        <v>20</v>
      </c>
      <c r="Q59">
        <v>1</v>
      </c>
      <c r="T59">
        <v>6</v>
      </c>
      <c r="V59">
        <v>4</v>
      </c>
      <c r="W59">
        <v>1</v>
      </c>
      <c r="X59">
        <v>24</v>
      </c>
      <c r="Y59">
        <v>6</v>
      </c>
      <c r="Z59">
        <v>434</v>
      </c>
    </row>
    <row r="60" spans="1:26" x14ac:dyDescent="0.35">
      <c r="A60" t="s">
        <v>26</v>
      </c>
      <c r="B60" s="7" t="s">
        <v>116</v>
      </c>
      <c r="C60">
        <v>67</v>
      </c>
      <c r="D60">
        <v>41</v>
      </c>
      <c r="E60">
        <v>142</v>
      </c>
      <c r="F60">
        <v>507</v>
      </c>
      <c r="G60">
        <v>94</v>
      </c>
      <c r="H60">
        <v>1</v>
      </c>
      <c r="I60">
        <v>3</v>
      </c>
      <c r="J60">
        <v>2</v>
      </c>
      <c r="K60">
        <v>13</v>
      </c>
      <c r="L60">
        <v>5</v>
      </c>
      <c r="M60">
        <v>80</v>
      </c>
      <c r="N60">
        <v>1</v>
      </c>
      <c r="O60">
        <v>72</v>
      </c>
      <c r="P60">
        <v>2</v>
      </c>
      <c r="Q60">
        <v>1</v>
      </c>
      <c r="S60">
        <v>18</v>
      </c>
      <c r="T60">
        <v>21</v>
      </c>
      <c r="U60">
        <v>2</v>
      </c>
      <c r="V60">
        <v>19</v>
      </c>
      <c r="W60">
        <v>5</v>
      </c>
      <c r="X60">
        <v>95</v>
      </c>
      <c r="Y60">
        <v>9</v>
      </c>
      <c r="Z60">
        <v>1200</v>
      </c>
    </row>
    <row r="61" spans="1:26" x14ac:dyDescent="0.35">
      <c r="A61" t="s">
        <v>57</v>
      </c>
      <c r="C61">
        <v>5832</v>
      </c>
      <c r="D61">
        <v>4457</v>
      </c>
      <c r="E61">
        <v>11768</v>
      </c>
      <c r="F61">
        <v>14350</v>
      </c>
      <c r="G61">
        <v>2353</v>
      </c>
      <c r="H61">
        <v>35</v>
      </c>
      <c r="I61">
        <v>158</v>
      </c>
      <c r="J61">
        <v>249</v>
      </c>
      <c r="K61">
        <v>949</v>
      </c>
      <c r="L61">
        <v>586</v>
      </c>
      <c r="M61">
        <v>5038</v>
      </c>
      <c r="N61">
        <v>17</v>
      </c>
      <c r="O61">
        <v>3516</v>
      </c>
      <c r="P61">
        <v>358</v>
      </c>
      <c r="Q61">
        <v>112</v>
      </c>
      <c r="R61">
        <v>44</v>
      </c>
      <c r="S61">
        <v>1130</v>
      </c>
      <c r="T61">
        <v>455</v>
      </c>
      <c r="U61">
        <v>66</v>
      </c>
      <c r="V61">
        <v>1236</v>
      </c>
      <c r="W61">
        <v>94</v>
      </c>
      <c r="X61">
        <v>4011</v>
      </c>
      <c r="Y61">
        <v>1017</v>
      </c>
      <c r="Z61">
        <v>57831</v>
      </c>
    </row>
    <row r="62" spans="1:26" x14ac:dyDescent="0.35">
      <c r="A62" t="s">
        <v>58</v>
      </c>
      <c r="B62" s="7" t="s">
        <v>58</v>
      </c>
      <c r="C62">
        <v>16333</v>
      </c>
      <c r="D62">
        <v>13244</v>
      </c>
      <c r="E62">
        <v>35561</v>
      </c>
      <c r="F62">
        <v>56608</v>
      </c>
      <c r="G62">
        <v>8796</v>
      </c>
      <c r="H62">
        <v>109</v>
      </c>
      <c r="I62">
        <v>403</v>
      </c>
      <c r="J62">
        <v>550</v>
      </c>
      <c r="K62">
        <v>3805</v>
      </c>
      <c r="L62">
        <v>1668</v>
      </c>
      <c r="M62">
        <v>18238</v>
      </c>
      <c r="N62">
        <v>68</v>
      </c>
      <c r="O62">
        <v>13103</v>
      </c>
      <c r="P62">
        <v>1295</v>
      </c>
      <c r="Q62">
        <v>443</v>
      </c>
      <c r="R62">
        <v>187</v>
      </c>
      <c r="S62">
        <v>4368</v>
      </c>
      <c r="T62">
        <v>1977</v>
      </c>
      <c r="U62">
        <v>228</v>
      </c>
      <c r="V62">
        <v>4146</v>
      </c>
      <c r="W62">
        <v>363</v>
      </c>
      <c r="X62">
        <v>14918</v>
      </c>
      <c r="Y62">
        <v>2949</v>
      </c>
      <c r="Z62">
        <v>199360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41300-B648-4BBF-AD3B-F24EAC3EA96E}">
  <sheetPr>
    <tabColor theme="5" tint="0.59999389629810485"/>
  </sheetPr>
  <dimension ref="A1:Z61"/>
  <sheetViews>
    <sheetView topLeftCell="M1" zoomScale="80" zoomScaleNormal="80" workbookViewId="0">
      <selection activeCell="N4" sqref="N4"/>
    </sheetView>
  </sheetViews>
  <sheetFormatPr defaultRowHeight="14.5" x14ac:dyDescent="0.35"/>
  <cols>
    <col min="1" max="1" width="15.26953125" style="7" customWidth="1"/>
    <col min="2" max="2" width="24.26953125" style="7" bestFit="1" customWidth="1"/>
    <col min="3" max="3" width="11.26953125" style="7" bestFit="1" customWidth="1"/>
    <col min="4" max="4" width="8" style="7" bestFit="1" customWidth="1"/>
    <col min="5" max="5" width="8.7265625" style="7" bestFit="1" customWidth="1"/>
    <col min="6" max="6" width="11.54296875" style="7" bestFit="1" customWidth="1"/>
    <col min="7" max="7" width="11.54296875" style="7" customWidth="1"/>
    <col min="8" max="8" width="12.26953125" style="7" bestFit="1" customWidth="1"/>
    <col min="9" max="9" width="8" style="7" bestFit="1" customWidth="1"/>
    <col min="10" max="10" width="7.453125" style="7" bestFit="1" customWidth="1"/>
    <col min="11" max="11" width="9.26953125" style="7" bestFit="1" customWidth="1"/>
    <col min="12" max="12" width="16" style="7" bestFit="1" customWidth="1"/>
    <col min="13" max="13" width="17.1796875" style="7" bestFit="1" customWidth="1"/>
    <col min="14" max="14" width="16" style="7" bestFit="1" customWidth="1"/>
    <col min="15" max="15" width="13.54296875" style="7" bestFit="1" customWidth="1"/>
    <col min="16" max="16" width="12.81640625" style="7" bestFit="1" customWidth="1"/>
    <col min="17" max="18" width="12.81640625" style="7" customWidth="1"/>
    <col min="19" max="19" width="13.7265625" style="7" bestFit="1" customWidth="1"/>
    <col min="20" max="20" width="13.81640625" style="7" customWidth="1"/>
    <col min="21" max="21" width="13.54296875" style="7" bestFit="1" customWidth="1"/>
    <col min="22" max="22" width="22.1796875" style="7" bestFit="1" customWidth="1"/>
    <col min="23" max="23" width="18.54296875" style="7" bestFit="1" customWidth="1"/>
    <col min="24" max="24" width="10.1796875" style="7" bestFit="1" customWidth="1"/>
    <col min="25" max="25" width="13" style="7" bestFit="1" customWidth="1"/>
    <col min="26" max="26" width="16.453125" style="7" customWidth="1"/>
    <col min="27" max="16384" width="8.7265625" style="7"/>
  </cols>
  <sheetData>
    <row r="1" spans="1:26" ht="18.5" x14ac:dyDescent="0.45">
      <c r="A1" s="9" t="s">
        <v>150</v>
      </c>
      <c r="B1" s="9"/>
      <c r="C1" s="9"/>
      <c r="D1" s="9"/>
    </row>
    <row r="2" spans="1:26" x14ac:dyDescent="0.35">
      <c r="A2" s="8" t="s">
        <v>59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15</v>
      </c>
      <c r="O2" s="8">
        <v>17</v>
      </c>
      <c r="P2" s="8">
        <v>18</v>
      </c>
      <c r="Q2" s="8"/>
      <c r="R2" s="8"/>
      <c r="S2" s="8">
        <v>23</v>
      </c>
      <c r="T2" s="8">
        <v>24</v>
      </c>
      <c r="U2" s="8">
        <v>26</v>
      </c>
      <c r="V2" s="8">
        <v>38</v>
      </c>
      <c r="W2" s="8">
        <v>62</v>
      </c>
      <c r="X2" s="8">
        <v>99</v>
      </c>
      <c r="Y2" s="8">
        <v>999</v>
      </c>
      <c r="Z2" s="8" t="s">
        <v>58</v>
      </c>
    </row>
    <row r="3" spans="1:26" x14ac:dyDescent="0.35">
      <c r="A3" s="7" t="s">
        <v>149</v>
      </c>
      <c r="B3" s="8" t="s">
        <v>148</v>
      </c>
      <c r="C3" s="8" t="s">
        <v>119</v>
      </c>
      <c r="D3" s="8" t="s">
        <v>120</v>
      </c>
      <c r="E3" s="8" t="s">
        <v>121</v>
      </c>
      <c r="F3" s="8" t="s">
        <v>122</v>
      </c>
      <c r="G3" s="8" t="s">
        <v>123</v>
      </c>
      <c r="H3" s="8" t="s">
        <v>124</v>
      </c>
      <c r="I3" s="8" t="s">
        <v>125</v>
      </c>
      <c r="J3" s="8" t="s">
        <v>126</v>
      </c>
      <c r="K3" s="8" t="s">
        <v>127</v>
      </c>
      <c r="L3" s="8" t="s">
        <v>128</v>
      </c>
      <c r="M3" s="8" t="s">
        <v>129</v>
      </c>
      <c r="N3" s="8" t="s">
        <v>130</v>
      </c>
      <c r="O3" s="8" t="s">
        <v>131</v>
      </c>
      <c r="P3" s="8" t="s">
        <v>132</v>
      </c>
      <c r="Q3" s="2" t="s">
        <v>144</v>
      </c>
      <c r="R3" s="2" t="s">
        <v>145</v>
      </c>
      <c r="S3" s="8" t="s">
        <v>133</v>
      </c>
      <c r="T3" s="8" t="s">
        <v>134</v>
      </c>
      <c r="U3" s="8" t="s">
        <v>135</v>
      </c>
      <c r="V3" s="8" t="s">
        <v>136</v>
      </c>
      <c r="W3" s="8" t="s">
        <v>137</v>
      </c>
      <c r="X3" s="8" t="s">
        <v>138</v>
      </c>
      <c r="Y3" s="8" t="s">
        <v>139</v>
      </c>
      <c r="Z3" s="8" t="s">
        <v>58</v>
      </c>
    </row>
    <row r="4" spans="1:26" x14ac:dyDescent="0.35">
      <c r="A4" s="7" t="s">
        <v>10</v>
      </c>
      <c r="B4" s="7" t="s">
        <v>60</v>
      </c>
      <c r="C4" s="7">
        <v>8</v>
      </c>
      <c r="D4" s="7">
        <v>1</v>
      </c>
      <c r="E4" s="7">
        <v>394</v>
      </c>
      <c r="F4" s="7">
        <v>90</v>
      </c>
      <c r="G4" s="7">
        <v>7</v>
      </c>
      <c r="I4" s="7">
        <v>18</v>
      </c>
      <c r="J4" s="7">
        <v>6</v>
      </c>
      <c r="K4" s="7">
        <v>1041</v>
      </c>
      <c r="L4" s="7">
        <v>1</v>
      </c>
      <c r="M4" s="7">
        <v>2</v>
      </c>
      <c r="N4" s="7">
        <v>1</v>
      </c>
      <c r="O4" s="7">
        <v>1</v>
      </c>
      <c r="S4" s="7">
        <v>9</v>
      </c>
      <c r="T4" s="7">
        <v>2</v>
      </c>
      <c r="U4" s="7">
        <v>8</v>
      </c>
      <c r="V4" s="7">
        <v>3</v>
      </c>
      <c r="X4" s="7">
        <v>16</v>
      </c>
      <c r="Y4" s="7">
        <v>21</v>
      </c>
      <c r="Z4" s="7">
        <v>1629</v>
      </c>
    </row>
    <row r="5" spans="1:26" x14ac:dyDescent="0.35">
      <c r="A5" s="7" t="s">
        <v>11</v>
      </c>
      <c r="B5" s="7" t="s">
        <v>61</v>
      </c>
      <c r="C5" s="7">
        <v>17</v>
      </c>
      <c r="D5" s="7">
        <v>1</v>
      </c>
      <c r="E5" s="7">
        <v>589</v>
      </c>
      <c r="F5" s="7">
        <v>127</v>
      </c>
      <c r="G5" s="7">
        <v>37</v>
      </c>
      <c r="I5" s="7">
        <v>11</v>
      </c>
      <c r="J5" s="7">
        <v>3</v>
      </c>
      <c r="K5" s="7">
        <v>1319</v>
      </c>
      <c r="L5" s="7">
        <v>1</v>
      </c>
      <c r="M5" s="7">
        <v>1</v>
      </c>
      <c r="S5" s="7">
        <v>9</v>
      </c>
      <c r="T5" s="7">
        <v>9</v>
      </c>
      <c r="U5" s="7">
        <v>3</v>
      </c>
      <c r="X5" s="7">
        <v>8</v>
      </c>
      <c r="Y5" s="7">
        <v>39</v>
      </c>
      <c r="Z5" s="7">
        <v>2174</v>
      </c>
    </row>
    <row r="6" spans="1:26" x14ac:dyDescent="0.35">
      <c r="A6" s="7" t="s">
        <v>12</v>
      </c>
      <c r="B6" s="7" t="s">
        <v>62</v>
      </c>
      <c r="C6" s="7">
        <v>28</v>
      </c>
      <c r="E6" s="7">
        <v>744</v>
      </c>
      <c r="F6" s="7">
        <v>192</v>
      </c>
      <c r="G6" s="7">
        <v>36</v>
      </c>
      <c r="I6" s="7">
        <v>12</v>
      </c>
      <c r="J6" s="7">
        <v>5</v>
      </c>
      <c r="K6" s="7">
        <v>1028</v>
      </c>
      <c r="M6" s="7">
        <v>1</v>
      </c>
      <c r="O6" s="7">
        <v>2</v>
      </c>
      <c r="S6" s="7">
        <v>13</v>
      </c>
      <c r="T6" s="7">
        <v>5</v>
      </c>
      <c r="U6" s="7">
        <v>5</v>
      </c>
      <c r="W6" s="7">
        <v>1</v>
      </c>
      <c r="X6" s="7">
        <v>19</v>
      </c>
      <c r="Y6" s="7">
        <v>38</v>
      </c>
      <c r="Z6" s="7">
        <v>2129</v>
      </c>
    </row>
    <row r="7" spans="1:26" x14ac:dyDescent="0.35">
      <c r="A7" s="7" t="s">
        <v>13</v>
      </c>
      <c r="B7" s="7" t="s">
        <v>63</v>
      </c>
      <c r="C7" s="7">
        <v>205</v>
      </c>
      <c r="D7" s="7">
        <v>4</v>
      </c>
      <c r="E7" s="7">
        <v>2896</v>
      </c>
      <c r="F7" s="7">
        <v>1075</v>
      </c>
      <c r="G7" s="7">
        <v>220</v>
      </c>
      <c r="H7" s="7">
        <v>2</v>
      </c>
      <c r="I7" s="7">
        <v>44</v>
      </c>
      <c r="J7" s="7">
        <v>9</v>
      </c>
      <c r="K7" s="7">
        <v>2663</v>
      </c>
      <c r="L7" s="7">
        <v>1</v>
      </c>
      <c r="M7" s="7">
        <v>14</v>
      </c>
      <c r="N7" s="7">
        <v>4</v>
      </c>
      <c r="O7" s="7">
        <v>6</v>
      </c>
      <c r="S7" s="7">
        <v>121</v>
      </c>
      <c r="T7" s="7">
        <v>75</v>
      </c>
      <c r="U7" s="7">
        <v>30</v>
      </c>
      <c r="V7" s="7">
        <v>1</v>
      </c>
      <c r="X7" s="7">
        <v>108</v>
      </c>
      <c r="Y7" s="7">
        <v>112</v>
      </c>
      <c r="Z7" s="7">
        <v>7590</v>
      </c>
    </row>
    <row r="8" spans="1:26" x14ac:dyDescent="0.35">
      <c r="A8" s="7" t="s">
        <v>16</v>
      </c>
      <c r="B8" s="7" t="s">
        <v>64</v>
      </c>
      <c r="C8" s="7">
        <v>97</v>
      </c>
      <c r="E8" s="7">
        <v>2095</v>
      </c>
      <c r="F8" s="7">
        <v>532</v>
      </c>
      <c r="G8" s="7">
        <v>128</v>
      </c>
      <c r="H8" s="7">
        <v>5</v>
      </c>
      <c r="I8" s="7">
        <v>14</v>
      </c>
      <c r="J8" s="7">
        <v>14</v>
      </c>
      <c r="K8" s="7">
        <v>1394</v>
      </c>
      <c r="M8" s="7">
        <v>7</v>
      </c>
      <c r="N8" s="7">
        <v>2</v>
      </c>
      <c r="O8" s="7">
        <v>7</v>
      </c>
      <c r="S8" s="7">
        <v>79</v>
      </c>
      <c r="T8" s="7">
        <v>42</v>
      </c>
      <c r="U8" s="7">
        <v>23</v>
      </c>
      <c r="V8" s="7">
        <v>1</v>
      </c>
      <c r="W8" s="7">
        <v>2</v>
      </c>
      <c r="X8" s="7">
        <v>68</v>
      </c>
      <c r="Y8" s="7">
        <v>66</v>
      </c>
      <c r="Z8" s="7">
        <v>4576</v>
      </c>
    </row>
    <row r="9" spans="1:26" x14ac:dyDescent="0.35">
      <c r="A9" s="7" t="s">
        <v>19</v>
      </c>
      <c r="B9" s="7" t="s">
        <v>65</v>
      </c>
      <c r="C9" s="7">
        <v>136</v>
      </c>
      <c r="D9" s="7">
        <v>3</v>
      </c>
      <c r="E9" s="7">
        <v>2747</v>
      </c>
      <c r="F9" s="7">
        <v>909</v>
      </c>
      <c r="G9" s="7">
        <v>301</v>
      </c>
      <c r="H9" s="7">
        <v>3</v>
      </c>
      <c r="I9" s="7">
        <v>48</v>
      </c>
      <c r="J9" s="7">
        <v>12</v>
      </c>
      <c r="K9" s="7">
        <v>2504</v>
      </c>
      <c r="L9" s="7">
        <v>2</v>
      </c>
      <c r="M9" s="7">
        <v>21</v>
      </c>
      <c r="O9" s="7">
        <v>13</v>
      </c>
      <c r="S9" s="7">
        <v>102</v>
      </c>
      <c r="T9" s="7">
        <v>51</v>
      </c>
      <c r="U9" s="7">
        <v>41</v>
      </c>
      <c r="V9" s="7">
        <v>7</v>
      </c>
      <c r="X9" s="7">
        <v>121</v>
      </c>
      <c r="Y9" s="7">
        <v>111</v>
      </c>
      <c r="Z9" s="7">
        <v>7132</v>
      </c>
    </row>
    <row r="10" spans="1:26" x14ac:dyDescent="0.35">
      <c r="A10" s="7" t="s">
        <v>22</v>
      </c>
      <c r="B10" s="7" t="s">
        <v>66</v>
      </c>
      <c r="C10" s="7">
        <v>3</v>
      </c>
      <c r="D10" s="7">
        <v>1</v>
      </c>
      <c r="E10" s="7">
        <v>402</v>
      </c>
      <c r="F10" s="7">
        <v>89</v>
      </c>
      <c r="G10" s="7">
        <v>22</v>
      </c>
      <c r="H10" s="7">
        <v>3</v>
      </c>
      <c r="I10" s="7">
        <v>11</v>
      </c>
      <c r="J10" s="7">
        <v>2</v>
      </c>
      <c r="K10" s="7">
        <v>760</v>
      </c>
      <c r="M10" s="7">
        <v>2</v>
      </c>
      <c r="S10" s="7">
        <v>15</v>
      </c>
      <c r="T10" s="7">
        <v>3</v>
      </c>
      <c r="U10" s="7">
        <v>8</v>
      </c>
      <c r="V10" s="7">
        <v>1</v>
      </c>
      <c r="X10" s="7">
        <v>13</v>
      </c>
      <c r="Y10" s="7">
        <v>25</v>
      </c>
      <c r="Z10" s="7">
        <v>1360</v>
      </c>
    </row>
    <row r="11" spans="1:26" x14ac:dyDescent="0.35">
      <c r="A11" s="7" t="s">
        <v>23</v>
      </c>
      <c r="B11" s="7" t="s">
        <v>67</v>
      </c>
      <c r="C11" s="7">
        <v>94</v>
      </c>
      <c r="D11" s="7">
        <v>1</v>
      </c>
      <c r="E11" s="7">
        <v>2110</v>
      </c>
      <c r="F11" s="7">
        <v>601</v>
      </c>
      <c r="G11" s="7">
        <v>158</v>
      </c>
      <c r="I11" s="7">
        <v>39</v>
      </c>
      <c r="J11" s="7">
        <v>10</v>
      </c>
      <c r="K11" s="7">
        <v>1980</v>
      </c>
      <c r="M11" s="7">
        <v>4</v>
      </c>
      <c r="N11" s="7">
        <v>2</v>
      </c>
      <c r="O11" s="7">
        <v>2</v>
      </c>
      <c r="S11" s="7">
        <v>75</v>
      </c>
      <c r="T11" s="7">
        <v>38</v>
      </c>
      <c r="U11" s="7">
        <v>23</v>
      </c>
      <c r="X11" s="7">
        <v>62</v>
      </c>
      <c r="Y11" s="7">
        <v>77</v>
      </c>
      <c r="Z11" s="7">
        <v>5276</v>
      </c>
    </row>
    <row r="12" spans="1:26" x14ac:dyDescent="0.35">
      <c r="A12" s="7" t="s">
        <v>25</v>
      </c>
      <c r="B12" s="7" t="s">
        <v>68</v>
      </c>
      <c r="C12" s="7">
        <v>46</v>
      </c>
      <c r="D12" s="7">
        <v>2</v>
      </c>
      <c r="E12" s="7">
        <v>583</v>
      </c>
      <c r="F12" s="7">
        <v>224</v>
      </c>
      <c r="G12" s="7">
        <v>50</v>
      </c>
      <c r="H12" s="7">
        <v>1</v>
      </c>
      <c r="I12" s="7">
        <v>9</v>
      </c>
      <c r="J12" s="7">
        <v>3</v>
      </c>
      <c r="K12" s="7">
        <v>996</v>
      </c>
      <c r="L12" s="7">
        <v>2</v>
      </c>
      <c r="M12" s="7">
        <v>7</v>
      </c>
      <c r="N12" s="7">
        <v>1</v>
      </c>
      <c r="S12" s="7">
        <v>23</v>
      </c>
      <c r="T12" s="7">
        <v>6</v>
      </c>
      <c r="U12" s="7">
        <v>3</v>
      </c>
      <c r="X12" s="7">
        <v>26</v>
      </c>
      <c r="Y12" s="7">
        <v>32</v>
      </c>
      <c r="Z12" s="7">
        <v>2014</v>
      </c>
    </row>
    <row r="13" spans="1:26" x14ac:dyDescent="0.35">
      <c r="A13" s="7" t="s">
        <v>28</v>
      </c>
      <c r="B13" s="7" t="s">
        <v>69</v>
      </c>
      <c r="C13" s="7">
        <v>113</v>
      </c>
      <c r="D13" s="7">
        <v>2</v>
      </c>
      <c r="E13" s="7">
        <v>2034</v>
      </c>
      <c r="F13" s="7">
        <v>642</v>
      </c>
      <c r="G13" s="7">
        <v>168</v>
      </c>
      <c r="H13" s="7">
        <v>1</v>
      </c>
      <c r="I13" s="7">
        <v>33</v>
      </c>
      <c r="J13" s="7">
        <v>21</v>
      </c>
      <c r="K13" s="7">
        <v>2152</v>
      </c>
      <c r="M13" s="7">
        <v>4</v>
      </c>
      <c r="O13" s="7">
        <v>2</v>
      </c>
      <c r="P13" s="7">
        <v>1</v>
      </c>
      <c r="S13" s="7">
        <v>74</v>
      </c>
      <c r="T13" s="7">
        <v>34</v>
      </c>
      <c r="U13" s="7">
        <v>7</v>
      </c>
      <c r="W13" s="7">
        <v>1</v>
      </c>
      <c r="X13" s="7">
        <v>90</v>
      </c>
      <c r="Y13" s="7">
        <v>84</v>
      </c>
      <c r="Z13" s="7">
        <v>5463</v>
      </c>
    </row>
    <row r="14" spans="1:26" x14ac:dyDescent="0.35">
      <c r="A14" s="7" t="s">
        <v>41</v>
      </c>
      <c r="B14" s="7" t="s">
        <v>70</v>
      </c>
      <c r="C14" s="7">
        <v>5</v>
      </c>
      <c r="E14" s="7">
        <v>7</v>
      </c>
      <c r="F14" s="7">
        <v>10</v>
      </c>
      <c r="G14" s="7">
        <v>6</v>
      </c>
      <c r="I14" s="7">
        <v>3</v>
      </c>
      <c r="K14" s="7">
        <v>35</v>
      </c>
      <c r="S14" s="7">
        <v>1</v>
      </c>
      <c r="X14" s="7">
        <v>1</v>
      </c>
      <c r="Y14" s="7">
        <v>1</v>
      </c>
      <c r="Z14" s="7">
        <v>69</v>
      </c>
    </row>
    <row r="15" spans="1:26" x14ac:dyDescent="0.35">
      <c r="A15" s="7" t="s">
        <v>55</v>
      </c>
      <c r="B15" s="7" t="s">
        <v>71</v>
      </c>
      <c r="F15" s="7">
        <v>1</v>
      </c>
      <c r="K15" s="7">
        <v>3</v>
      </c>
      <c r="Z15" s="7">
        <v>4</v>
      </c>
    </row>
    <row r="16" spans="1:26" x14ac:dyDescent="0.35">
      <c r="A16" s="7" t="s">
        <v>0</v>
      </c>
      <c r="B16" s="7" t="s">
        <v>72</v>
      </c>
      <c r="E16" s="7">
        <v>1</v>
      </c>
      <c r="F16" s="7">
        <v>4</v>
      </c>
      <c r="K16" s="7">
        <v>4</v>
      </c>
      <c r="Z16" s="7">
        <v>9</v>
      </c>
    </row>
    <row r="17" spans="1:26" x14ac:dyDescent="0.35">
      <c r="A17" s="7" t="s">
        <v>1</v>
      </c>
      <c r="B17" s="7" t="s">
        <v>73</v>
      </c>
      <c r="C17" s="7">
        <v>2</v>
      </c>
      <c r="E17" s="7">
        <v>13</v>
      </c>
      <c r="F17" s="7">
        <v>6</v>
      </c>
      <c r="G17" s="7">
        <v>7</v>
      </c>
      <c r="I17" s="7">
        <v>2</v>
      </c>
      <c r="J17" s="7">
        <v>1</v>
      </c>
      <c r="K17" s="7">
        <v>28</v>
      </c>
      <c r="X17" s="7">
        <v>2</v>
      </c>
      <c r="Y17" s="7">
        <v>3</v>
      </c>
      <c r="Z17" s="7">
        <v>64</v>
      </c>
    </row>
    <row r="18" spans="1:26" x14ac:dyDescent="0.35">
      <c r="A18" s="7" t="s">
        <v>2</v>
      </c>
      <c r="B18" s="7" t="s">
        <v>74</v>
      </c>
      <c r="C18" s="7">
        <v>1</v>
      </c>
      <c r="E18" s="7">
        <v>12</v>
      </c>
      <c r="F18" s="7">
        <v>7</v>
      </c>
      <c r="G18" s="7">
        <v>10</v>
      </c>
      <c r="I18" s="7">
        <v>2</v>
      </c>
      <c r="J18" s="7">
        <v>1</v>
      </c>
      <c r="K18" s="7">
        <v>38</v>
      </c>
      <c r="T18" s="7">
        <v>1</v>
      </c>
      <c r="Y18" s="7">
        <v>3</v>
      </c>
      <c r="Z18" s="7">
        <v>75</v>
      </c>
    </row>
    <row r="19" spans="1:26" x14ac:dyDescent="0.35">
      <c r="A19" s="7" t="s">
        <v>3</v>
      </c>
      <c r="B19" s="7" t="s">
        <v>75</v>
      </c>
      <c r="C19" s="7">
        <v>20</v>
      </c>
      <c r="E19" s="7">
        <v>136</v>
      </c>
      <c r="F19" s="7">
        <v>166</v>
      </c>
      <c r="G19" s="7">
        <v>51</v>
      </c>
      <c r="I19" s="7">
        <v>38</v>
      </c>
      <c r="J19" s="7">
        <v>2</v>
      </c>
      <c r="K19" s="7">
        <v>646</v>
      </c>
      <c r="N19" s="7">
        <v>1</v>
      </c>
      <c r="S19" s="7">
        <v>5</v>
      </c>
      <c r="T19" s="7">
        <v>2</v>
      </c>
      <c r="U19" s="7">
        <v>5</v>
      </c>
      <c r="X19" s="7">
        <v>22</v>
      </c>
      <c r="Y19" s="7">
        <v>14</v>
      </c>
      <c r="Z19" s="7">
        <v>1108</v>
      </c>
    </row>
    <row r="20" spans="1:26" x14ac:dyDescent="0.35">
      <c r="A20" s="7" t="s">
        <v>49</v>
      </c>
      <c r="B20" s="7" t="s">
        <v>76</v>
      </c>
      <c r="D20" s="7">
        <v>1</v>
      </c>
      <c r="E20" s="7">
        <v>3</v>
      </c>
      <c r="F20" s="7">
        <v>7</v>
      </c>
      <c r="G20" s="7">
        <v>11</v>
      </c>
      <c r="I20" s="7">
        <v>22</v>
      </c>
      <c r="J20" s="7">
        <v>1</v>
      </c>
      <c r="K20" s="7">
        <v>90</v>
      </c>
      <c r="P20" s="7">
        <v>1</v>
      </c>
      <c r="X20" s="7">
        <v>8</v>
      </c>
      <c r="Y20" s="7">
        <v>1</v>
      </c>
      <c r="Z20" s="7">
        <v>145</v>
      </c>
    </row>
    <row r="21" spans="1:26" x14ac:dyDescent="0.35">
      <c r="A21" s="7" t="s">
        <v>5</v>
      </c>
      <c r="B21" s="7" t="s">
        <v>77</v>
      </c>
      <c r="F21" s="7">
        <v>3</v>
      </c>
      <c r="G21" s="7">
        <v>4</v>
      </c>
      <c r="I21" s="7">
        <v>1</v>
      </c>
      <c r="K21" s="7">
        <v>30</v>
      </c>
      <c r="T21" s="7">
        <v>1</v>
      </c>
      <c r="Y21" s="7">
        <v>1</v>
      </c>
      <c r="Z21" s="7">
        <v>40</v>
      </c>
    </row>
    <row r="22" spans="1:26" x14ac:dyDescent="0.35">
      <c r="A22" s="7" t="s">
        <v>6</v>
      </c>
      <c r="B22" s="7" t="s">
        <v>78</v>
      </c>
      <c r="E22" s="7">
        <v>7</v>
      </c>
      <c r="F22" s="7">
        <v>4</v>
      </c>
      <c r="G22" s="7">
        <v>10</v>
      </c>
      <c r="I22" s="7">
        <v>2</v>
      </c>
      <c r="J22" s="7">
        <v>1</v>
      </c>
      <c r="K22" s="7">
        <v>99</v>
      </c>
      <c r="O22" s="7">
        <v>1</v>
      </c>
      <c r="X22" s="7">
        <v>2</v>
      </c>
      <c r="Y22" s="7">
        <v>3</v>
      </c>
      <c r="Z22" s="7">
        <v>129</v>
      </c>
    </row>
    <row r="23" spans="1:26" x14ac:dyDescent="0.35">
      <c r="A23" s="7" t="s">
        <v>56</v>
      </c>
      <c r="B23" s="7" t="s">
        <v>79</v>
      </c>
      <c r="K23" s="7">
        <v>2</v>
      </c>
      <c r="Z23" s="7">
        <v>2</v>
      </c>
    </row>
    <row r="24" spans="1:26" x14ac:dyDescent="0.35">
      <c r="A24" s="7" t="s">
        <v>7</v>
      </c>
      <c r="B24" s="7" t="s">
        <v>80</v>
      </c>
      <c r="K24" s="7">
        <v>1</v>
      </c>
      <c r="Y24" s="7">
        <v>1</v>
      </c>
      <c r="Z24" s="7">
        <v>2</v>
      </c>
    </row>
    <row r="25" spans="1:26" x14ac:dyDescent="0.35">
      <c r="A25" s="7" t="s">
        <v>53</v>
      </c>
      <c r="B25" s="7" t="s">
        <v>81</v>
      </c>
      <c r="F25" s="7">
        <v>3</v>
      </c>
      <c r="K25" s="7">
        <v>2</v>
      </c>
      <c r="Z25" s="7">
        <v>5</v>
      </c>
    </row>
    <row r="26" spans="1:26" x14ac:dyDescent="0.35">
      <c r="A26" s="7" t="s">
        <v>48</v>
      </c>
      <c r="B26" s="7" t="s">
        <v>82</v>
      </c>
      <c r="F26" s="7">
        <v>11</v>
      </c>
      <c r="G26" s="7">
        <v>3</v>
      </c>
      <c r="I26" s="7">
        <v>2</v>
      </c>
      <c r="K26" s="7">
        <v>101</v>
      </c>
      <c r="Y26" s="7">
        <v>3</v>
      </c>
      <c r="Z26" s="7">
        <v>120</v>
      </c>
    </row>
    <row r="27" spans="1:26" x14ac:dyDescent="0.35">
      <c r="A27" s="7" t="s">
        <v>35</v>
      </c>
      <c r="B27" s="7" t="s">
        <v>83</v>
      </c>
      <c r="C27" s="7">
        <v>5</v>
      </c>
      <c r="E27" s="7">
        <v>40</v>
      </c>
      <c r="F27" s="7">
        <v>50</v>
      </c>
      <c r="G27" s="7">
        <v>20</v>
      </c>
      <c r="H27" s="7">
        <v>1</v>
      </c>
      <c r="I27" s="7">
        <v>11</v>
      </c>
      <c r="J27" s="7">
        <v>1</v>
      </c>
      <c r="K27" s="7">
        <v>147</v>
      </c>
      <c r="M27" s="7">
        <v>2</v>
      </c>
      <c r="O27" s="7">
        <v>1</v>
      </c>
      <c r="T27" s="7">
        <v>1</v>
      </c>
      <c r="U27" s="7">
        <v>1</v>
      </c>
      <c r="X27" s="7">
        <v>5</v>
      </c>
      <c r="Y27" s="7">
        <v>3</v>
      </c>
      <c r="Z27" s="7">
        <v>288</v>
      </c>
    </row>
    <row r="28" spans="1:26" x14ac:dyDescent="0.35">
      <c r="A28" s="7" t="s">
        <v>36</v>
      </c>
      <c r="B28" s="7" t="s">
        <v>84</v>
      </c>
      <c r="C28" s="7">
        <v>8</v>
      </c>
      <c r="D28" s="7">
        <v>1</v>
      </c>
      <c r="E28" s="7">
        <v>67</v>
      </c>
      <c r="F28" s="7">
        <v>29</v>
      </c>
      <c r="G28" s="7">
        <v>56</v>
      </c>
      <c r="I28" s="7">
        <v>14</v>
      </c>
      <c r="K28" s="7">
        <v>190</v>
      </c>
      <c r="N28" s="7">
        <v>2</v>
      </c>
      <c r="T28" s="7">
        <v>7</v>
      </c>
      <c r="U28" s="7">
        <v>4</v>
      </c>
      <c r="X28" s="7">
        <v>14</v>
      </c>
      <c r="Y28" s="7">
        <v>12</v>
      </c>
      <c r="Z28" s="7">
        <v>404</v>
      </c>
    </row>
    <row r="29" spans="1:26" x14ac:dyDescent="0.35">
      <c r="A29" s="7" t="s">
        <v>38</v>
      </c>
      <c r="B29" s="7" t="s">
        <v>85</v>
      </c>
      <c r="E29" s="7">
        <v>4</v>
      </c>
      <c r="F29" s="7">
        <v>4</v>
      </c>
      <c r="G29" s="7">
        <v>1</v>
      </c>
      <c r="I29" s="7">
        <v>1</v>
      </c>
      <c r="K29" s="7">
        <v>93</v>
      </c>
      <c r="T29" s="7">
        <v>1</v>
      </c>
      <c r="X29" s="7">
        <v>1</v>
      </c>
      <c r="Y29" s="7">
        <v>2</v>
      </c>
      <c r="Z29" s="7">
        <v>107</v>
      </c>
    </row>
    <row r="30" spans="1:26" x14ac:dyDescent="0.35">
      <c r="A30" s="7" t="s">
        <v>8</v>
      </c>
      <c r="B30" s="7" t="s">
        <v>86</v>
      </c>
      <c r="E30" s="7">
        <v>3</v>
      </c>
      <c r="F30" s="7">
        <v>8</v>
      </c>
      <c r="G30" s="7">
        <v>13</v>
      </c>
      <c r="I30" s="7">
        <v>3</v>
      </c>
      <c r="J30" s="7">
        <v>1</v>
      </c>
      <c r="K30" s="7">
        <v>27</v>
      </c>
      <c r="T30" s="7">
        <v>2</v>
      </c>
      <c r="X30" s="7">
        <v>1</v>
      </c>
      <c r="Y30" s="7">
        <v>2</v>
      </c>
      <c r="Z30" s="7">
        <v>60</v>
      </c>
    </row>
    <row r="31" spans="1:26" x14ac:dyDescent="0.35">
      <c r="A31" s="7" t="s">
        <v>42</v>
      </c>
      <c r="B31" s="7" t="s">
        <v>87</v>
      </c>
      <c r="F31" s="7">
        <v>2</v>
      </c>
      <c r="K31" s="7">
        <v>3</v>
      </c>
      <c r="Z31" s="7">
        <v>5</v>
      </c>
    </row>
    <row r="32" spans="1:26" x14ac:dyDescent="0.35">
      <c r="A32" s="7" t="s">
        <v>52</v>
      </c>
      <c r="B32" s="7" t="s">
        <v>88</v>
      </c>
      <c r="K32" s="7">
        <v>5</v>
      </c>
      <c r="Z32" s="7">
        <v>5</v>
      </c>
    </row>
    <row r="33" spans="1:26" x14ac:dyDescent="0.35">
      <c r="A33" s="7" t="s">
        <v>31</v>
      </c>
      <c r="B33" s="7" t="s">
        <v>89</v>
      </c>
      <c r="C33" s="7">
        <v>4</v>
      </c>
      <c r="E33" s="7">
        <v>17</v>
      </c>
      <c r="F33" s="7">
        <v>49</v>
      </c>
      <c r="G33" s="7">
        <v>21</v>
      </c>
      <c r="H33" s="7">
        <v>1</v>
      </c>
      <c r="I33" s="7">
        <v>12</v>
      </c>
      <c r="J33" s="7">
        <v>1</v>
      </c>
      <c r="K33" s="7">
        <v>245</v>
      </c>
      <c r="O33" s="7">
        <v>2</v>
      </c>
      <c r="P33" s="7">
        <v>1</v>
      </c>
      <c r="S33" s="7">
        <v>1</v>
      </c>
      <c r="T33" s="7">
        <v>2</v>
      </c>
      <c r="X33" s="7">
        <v>5</v>
      </c>
      <c r="Y33" s="7">
        <v>8</v>
      </c>
      <c r="Z33" s="7">
        <v>369</v>
      </c>
    </row>
    <row r="34" spans="1:26" x14ac:dyDescent="0.35">
      <c r="A34" s="7" t="s">
        <v>47</v>
      </c>
      <c r="B34" s="7" t="s">
        <v>90</v>
      </c>
      <c r="C34" s="7">
        <v>1</v>
      </c>
      <c r="E34" s="7">
        <v>5</v>
      </c>
      <c r="F34" s="7">
        <v>10</v>
      </c>
      <c r="G34" s="7">
        <v>3</v>
      </c>
      <c r="K34" s="7">
        <v>31</v>
      </c>
      <c r="T34" s="7">
        <v>1</v>
      </c>
      <c r="X34" s="7">
        <v>1</v>
      </c>
      <c r="Y34" s="7">
        <v>2</v>
      </c>
      <c r="Z34" s="7">
        <v>54</v>
      </c>
    </row>
    <row r="35" spans="1:26" x14ac:dyDescent="0.35">
      <c r="A35" s="7" t="s">
        <v>33</v>
      </c>
      <c r="B35" s="7" t="s">
        <v>91</v>
      </c>
      <c r="E35" s="7">
        <v>3</v>
      </c>
      <c r="F35" s="7">
        <v>5</v>
      </c>
      <c r="G35" s="7">
        <v>1</v>
      </c>
      <c r="K35" s="7">
        <v>10</v>
      </c>
      <c r="T35" s="7">
        <v>1</v>
      </c>
      <c r="Y35" s="7">
        <v>1</v>
      </c>
      <c r="Z35" s="7">
        <v>21</v>
      </c>
    </row>
    <row r="36" spans="1:26" x14ac:dyDescent="0.35">
      <c r="A36" s="7" t="s">
        <v>32</v>
      </c>
      <c r="B36" s="7" t="s">
        <v>92</v>
      </c>
      <c r="C36" s="7">
        <v>69</v>
      </c>
      <c r="E36" s="7">
        <v>918</v>
      </c>
      <c r="F36" s="7">
        <v>292</v>
      </c>
      <c r="G36" s="7">
        <v>116</v>
      </c>
      <c r="I36" s="7">
        <v>10</v>
      </c>
      <c r="J36" s="7">
        <v>7</v>
      </c>
      <c r="K36" s="7">
        <v>1510</v>
      </c>
      <c r="M36" s="7">
        <v>6</v>
      </c>
      <c r="S36" s="7">
        <v>25</v>
      </c>
      <c r="T36" s="7">
        <v>34</v>
      </c>
      <c r="U36" s="7">
        <v>9</v>
      </c>
      <c r="X36" s="7">
        <v>27</v>
      </c>
      <c r="Y36" s="7">
        <v>58</v>
      </c>
      <c r="Z36" s="7">
        <v>3081</v>
      </c>
    </row>
    <row r="37" spans="1:26" x14ac:dyDescent="0.35">
      <c r="A37" s="7" t="s">
        <v>34</v>
      </c>
      <c r="B37" s="7" t="s">
        <v>93</v>
      </c>
      <c r="C37" s="7">
        <v>1</v>
      </c>
      <c r="E37" s="7">
        <v>3</v>
      </c>
      <c r="F37" s="7">
        <v>5</v>
      </c>
      <c r="G37" s="7">
        <v>13</v>
      </c>
      <c r="I37" s="7">
        <v>1</v>
      </c>
      <c r="K37" s="7">
        <v>29</v>
      </c>
      <c r="Z37" s="7">
        <v>52</v>
      </c>
    </row>
    <row r="38" spans="1:26" x14ac:dyDescent="0.35">
      <c r="A38" s="7" t="s">
        <v>37</v>
      </c>
      <c r="B38" s="7" t="s">
        <v>94</v>
      </c>
      <c r="F38" s="7">
        <v>2</v>
      </c>
      <c r="I38" s="7">
        <v>1</v>
      </c>
      <c r="K38" s="7">
        <v>7</v>
      </c>
      <c r="Z38" s="7">
        <v>10</v>
      </c>
    </row>
    <row r="39" spans="1:26" x14ac:dyDescent="0.35">
      <c r="A39" s="7" t="s">
        <v>18</v>
      </c>
      <c r="B39" s="7" t="s">
        <v>95</v>
      </c>
      <c r="C39" s="7">
        <v>7</v>
      </c>
      <c r="E39" s="7">
        <v>59</v>
      </c>
      <c r="F39" s="7">
        <v>54</v>
      </c>
      <c r="G39" s="7">
        <v>28</v>
      </c>
      <c r="I39" s="7">
        <v>3</v>
      </c>
      <c r="K39" s="7">
        <v>230</v>
      </c>
      <c r="S39" s="7">
        <v>2</v>
      </c>
      <c r="T39" s="7">
        <v>3</v>
      </c>
      <c r="X39" s="7">
        <v>3</v>
      </c>
      <c r="Y39" s="7">
        <v>9</v>
      </c>
      <c r="Z39" s="7">
        <v>398</v>
      </c>
    </row>
    <row r="40" spans="1:26" x14ac:dyDescent="0.35">
      <c r="A40" s="7" t="s">
        <v>39</v>
      </c>
      <c r="B40" s="7" t="s">
        <v>96</v>
      </c>
      <c r="C40" s="7">
        <v>2</v>
      </c>
      <c r="E40" s="7">
        <v>7</v>
      </c>
      <c r="F40" s="7">
        <v>18</v>
      </c>
      <c r="G40" s="7">
        <v>6</v>
      </c>
      <c r="K40" s="7">
        <v>44</v>
      </c>
      <c r="T40" s="7">
        <v>1</v>
      </c>
      <c r="X40" s="7">
        <v>2</v>
      </c>
      <c r="Y40" s="7">
        <v>1</v>
      </c>
      <c r="Z40" s="7">
        <v>81</v>
      </c>
    </row>
    <row r="41" spans="1:26" x14ac:dyDescent="0.35">
      <c r="A41" s="7" t="s">
        <v>14</v>
      </c>
      <c r="B41" s="7" t="s">
        <v>97</v>
      </c>
      <c r="C41" s="7">
        <v>73</v>
      </c>
      <c r="E41" s="7">
        <v>898</v>
      </c>
      <c r="F41" s="7">
        <v>322</v>
      </c>
      <c r="G41" s="7">
        <v>132</v>
      </c>
      <c r="I41" s="7">
        <v>16</v>
      </c>
      <c r="J41" s="7">
        <v>4</v>
      </c>
      <c r="K41" s="7">
        <v>1854</v>
      </c>
      <c r="M41" s="7">
        <v>7</v>
      </c>
      <c r="N41" s="7">
        <v>1</v>
      </c>
      <c r="O41" s="7">
        <v>1</v>
      </c>
      <c r="S41" s="7">
        <v>28</v>
      </c>
      <c r="T41" s="7">
        <v>29</v>
      </c>
      <c r="U41" s="7">
        <v>8</v>
      </c>
      <c r="X41" s="7">
        <v>40</v>
      </c>
      <c r="Y41" s="7">
        <v>74</v>
      </c>
      <c r="Z41" s="7">
        <v>3487</v>
      </c>
    </row>
    <row r="42" spans="1:26" x14ac:dyDescent="0.35">
      <c r="A42" s="7" t="s">
        <v>15</v>
      </c>
      <c r="B42" s="7" t="s">
        <v>98</v>
      </c>
      <c r="C42" s="7">
        <v>1</v>
      </c>
      <c r="E42" s="7">
        <v>34</v>
      </c>
      <c r="F42" s="7">
        <v>24</v>
      </c>
      <c r="G42" s="7">
        <v>27</v>
      </c>
      <c r="I42" s="7">
        <v>3</v>
      </c>
      <c r="J42" s="7">
        <v>5</v>
      </c>
      <c r="K42" s="7">
        <v>81</v>
      </c>
      <c r="S42" s="7">
        <v>1</v>
      </c>
      <c r="T42" s="7">
        <v>4</v>
      </c>
      <c r="V42" s="7">
        <v>1</v>
      </c>
      <c r="X42" s="7">
        <v>7</v>
      </c>
      <c r="Y42" s="7">
        <v>6</v>
      </c>
      <c r="Z42" s="7">
        <v>194</v>
      </c>
    </row>
    <row r="43" spans="1:26" x14ac:dyDescent="0.35">
      <c r="A43" s="7" t="s">
        <v>9</v>
      </c>
      <c r="B43" s="7" t="s">
        <v>99</v>
      </c>
      <c r="C43" s="7">
        <v>15</v>
      </c>
      <c r="E43" s="7">
        <v>43</v>
      </c>
      <c r="F43" s="7">
        <v>40</v>
      </c>
      <c r="G43" s="7">
        <v>19</v>
      </c>
      <c r="I43" s="7">
        <v>1</v>
      </c>
      <c r="J43" s="7">
        <v>2</v>
      </c>
      <c r="K43" s="7">
        <v>115</v>
      </c>
      <c r="T43" s="7">
        <v>3</v>
      </c>
      <c r="U43" s="7">
        <v>1</v>
      </c>
      <c r="X43" s="7">
        <v>3</v>
      </c>
      <c r="Y43" s="7">
        <v>9</v>
      </c>
      <c r="Z43" s="7">
        <v>251</v>
      </c>
    </row>
    <row r="44" spans="1:26" x14ac:dyDescent="0.35">
      <c r="A44" s="7" t="s">
        <v>4</v>
      </c>
      <c r="B44" s="7" t="s">
        <v>100</v>
      </c>
      <c r="C44" s="7">
        <v>43</v>
      </c>
      <c r="D44" s="7">
        <v>1</v>
      </c>
      <c r="E44" s="7">
        <v>532</v>
      </c>
      <c r="F44" s="7">
        <v>214</v>
      </c>
      <c r="G44" s="7">
        <v>113</v>
      </c>
      <c r="I44" s="7">
        <v>9</v>
      </c>
      <c r="J44" s="7">
        <v>4</v>
      </c>
      <c r="K44" s="7">
        <v>1088</v>
      </c>
      <c r="M44" s="7">
        <v>2</v>
      </c>
      <c r="N44" s="7">
        <v>1</v>
      </c>
      <c r="O44" s="7">
        <v>3</v>
      </c>
      <c r="S44" s="7">
        <v>22</v>
      </c>
      <c r="T44" s="7">
        <v>22</v>
      </c>
      <c r="U44" s="7">
        <v>6</v>
      </c>
      <c r="X44" s="7">
        <v>22</v>
      </c>
      <c r="Y44" s="7">
        <v>32</v>
      </c>
      <c r="Z44" s="7">
        <v>2114</v>
      </c>
    </row>
    <row r="45" spans="1:26" x14ac:dyDescent="0.35">
      <c r="A45" s="7" t="s">
        <v>17</v>
      </c>
      <c r="B45" s="7" t="s">
        <v>101</v>
      </c>
      <c r="E45" s="7">
        <v>4</v>
      </c>
      <c r="F45" s="7">
        <v>5</v>
      </c>
      <c r="G45" s="7">
        <v>7</v>
      </c>
      <c r="I45" s="7">
        <v>3</v>
      </c>
      <c r="J45" s="7">
        <v>1</v>
      </c>
      <c r="K45" s="7">
        <v>36</v>
      </c>
      <c r="X45" s="7">
        <v>1</v>
      </c>
      <c r="Y45" s="7">
        <v>2</v>
      </c>
      <c r="Z45" s="7">
        <v>59</v>
      </c>
    </row>
    <row r="46" spans="1:26" x14ac:dyDescent="0.35">
      <c r="A46" s="7" t="s">
        <v>44</v>
      </c>
      <c r="B46" s="7" t="s">
        <v>102</v>
      </c>
      <c r="C46" s="7">
        <v>1</v>
      </c>
      <c r="F46" s="7">
        <v>1</v>
      </c>
      <c r="G46" s="7">
        <v>3</v>
      </c>
      <c r="I46" s="7">
        <v>1</v>
      </c>
      <c r="K46" s="7">
        <v>29</v>
      </c>
      <c r="Y46" s="7">
        <v>2</v>
      </c>
      <c r="Z46" s="7">
        <v>37</v>
      </c>
    </row>
    <row r="47" spans="1:26" x14ac:dyDescent="0.35">
      <c r="A47" s="7" t="s">
        <v>43</v>
      </c>
      <c r="B47" s="7" t="s">
        <v>103</v>
      </c>
      <c r="C47" s="7">
        <v>2</v>
      </c>
      <c r="E47" s="7">
        <v>14</v>
      </c>
      <c r="F47" s="7">
        <v>7</v>
      </c>
      <c r="G47" s="7">
        <v>16</v>
      </c>
      <c r="K47" s="7">
        <v>73</v>
      </c>
      <c r="T47" s="7">
        <v>1</v>
      </c>
      <c r="X47" s="7">
        <v>1</v>
      </c>
      <c r="Y47" s="7">
        <v>1</v>
      </c>
      <c r="Z47" s="7">
        <v>115</v>
      </c>
    </row>
    <row r="48" spans="1:26" x14ac:dyDescent="0.35">
      <c r="A48" s="7" t="s">
        <v>20</v>
      </c>
      <c r="B48" s="7" t="s">
        <v>104</v>
      </c>
      <c r="C48" s="7">
        <v>3</v>
      </c>
      <c r="E48" s="7">
        <v>67</v>
      </c>
      <c r="F48" s="7">
        <v>33</v>
      </c>
      <c r="G48" s="7">
        <v>10</v>
      </c>
      <c r="I48" s="7">
        <v>9</v>
      </c>
      <c r="J48" s="7">
        <v>2</v>
      </c>
      <c r="K48" s="7">
        <v>644</v>
      </c>
      <c r="M48" s="7">
        <v>1</v>
      </c>
      <c r="S48" s="7">
        <v>2</v>
      </c>
      <c r="T48" s="7">
        <v>3</v>
      </c>
      <c r="X48" s="7">
        <v>2</v>
      </c>
      <c r="Y48" s="7">
        <v>21</v>
      </c>
      <c r="Z48" s="7">
        <v>797</v>
      </c>
    </row>
    <row r="49" spans="1:26" x14ac:dyDescent="0.35">
      <c r="A49" s="7" t="s">
        <v>21</v>
      </c>
      <c r="B49" s="7" t="s">
        <v>105</v>
      </c>
      <c r="C49" s="7">
        <v>11</v>
      </c>
      <c r="D49" s="7">
        <v>1</v>
      </c>
      <c r="E49" s="7">
        <v>66</v>
      </c>
      <c r="F49" s="7">
        <v>28</v>
      </c>
      <c r="G49" s="7">
        <v>11</v>
      </c>
      <c r="H49" s="7">
        <v>1</v>
      </c>
      <c r="I49" s="7">
        <v>19</v>
      </c>
      <c r="J49" s="7">
        <v>1</v>
      </c>
      <c r="K49" s="7">
        <v>239</v>
      </c>
      <c r="L49" s="7">
        <v>1</v>
      </c>
      <c r="M49" s="7">
        <v>1</v>
      </c>
      <c r="N49" s="7">
        <v>1</v>
      </c>
      <c r="T49" s="7">
        <v>2</v>
      </c>
      <c r="U49" s="7">
        <v>1</v>
      </c>
      <c r="V49" s="7">
        <v>1</v>
      </c>
      <c r="X49" s="7">
        <v>1</v>
      </c>
      <c r="Y49" s="7">
        <v>10</v>
      </c>
      <c r="Z49" s="7">
        <v>395</v>
      </c>
    </row>
    <row r="50" spans="1:26" x14ac:dyDescent="0.35">
      <c r="A50" s="7" t="s">
        <v>51</v>
      </c>
      <c r="B50" s="7" t="s">
        <v>106</v>
      </c>
      <c r="C50" s="7">
        <v>1</v>
      </c>
      <c r="E50" s="7">
        <v>9</v>
      </c>
      <c r="F50" s="7">
        <v>6</v>
      </c>
      <c r="G50" s="7">
        <v>13</v>
      </c>
      <c r="I50" s="7">
        <v>1</v>
      </c>
      <c r="K50" s="7">
        <v>74</v>
      </c>
      <c r="S50" s="7">
        <v>1</v>
      </c>
      <c r="Y50" s="7">
        <v>1</v>
      </c>
      <c r="Z50" s="7">
        <v>106</v>
      </c>
    </row>
    <row r="51" spans="1:26" x14ac:dyDescent="0.35">
      <c r="A51" s="7" t="s">
        <v>45</v>
      </c>
      <c r="B51" s="7" t="s">
        <v>107</v>
      </c>
      <c r="C51" s="7">
        <v>2</v>
      </c>
      <c r="E51" s="7">
        <v>15</v>
      </c>
      <c r="F51" s="7">
        <v>10</v>
      </c>
      <c r="G51" s="7">
        <v>10</v>
      </c>
      <c r="I51" s="7">
        <v>2</v>
      </c>
      <c r="J51" s="7">
        <v>1</v>
      </c>
      <c r="K51" s="7">
        <v>66</v>
      </c>
      <c r="Y51" s="7">
        <v>2</v>
      </c>
      <c r="Z51" s="7">
        <v>108</v>
      </c>
    </row>
    <row r="52" spans="1:26" x14ac:dyDescent="0.35">
      <c r="A52" s="7" t="s">
        <v>46</v>
      </c>
      <c r="B52" s="7" t="s">
        <v>108</v>
      </c>
      <c r="C52" s="7">
        <v>5</v>
      </c>
      <c r="E52" s="7">
        <v>52</v>
      </c>
      <c r="F52" s="7">
        <v>37</v>
      </c>
      <c r="G52" s="7">
        <v>18</v>
      </c>
      <c r="I52" s="7">
        <v>5</v>
      </c>
      <c r="K52" s="7">
        <v>90</v>
      </c>
      <c r="S52" s="7">
        <v>5</v>
      </c>
      <c r="T52" s="7">
        <v>3</v>
      </c>
      <c r="U52" s="7">
        <v>2</v>
      </c>
      <c r="X52" s="7">
        <v>4</v>
      </c>
      <c r="Y52" s="7">
        <v>1</v>
      </c>
      <c r="Z52" s="7">
        <v>222</v>
      </c>
    </row>
    <row r="53" spans="1:26" x14ac:dyDescent="0.35">
      <c r="A53" s="7" t="s">
        <v>50</v>
      </c>
      <c r="B53" s="7" t="s">
        <v>109</v>
      </c>
      <c r="E53" s="7">
        <v>2</v>
      </c>
      <c r="F53" s="7">
        <v>4</v>
      </c>
      <c r="G53" s="7">
        <v>7</v>
      </c>
      <c r="K53" s="7">
        <v>12</v>
      </c>
      <c r="X53" s="7">
        <v>1</v>
      </c>
      <c r="Y53" s="7">
        <v>1</v>
      </c>
      <c r="Z53" s="7">
        <v>27</v>
      </c>
    </row>
    <row r="54" spans="1:26" x14ac:dyDescent="0.35">
      <c r="A54" s="7" t="s">
        <v>27</v>
      </c>
      <c r="B54" s="7" t="s">
        <v>110</v>
      </c>
      <c r="C54" s="7">
        <v>1</v>
      </c>
      <c r="E54" s="7">
        <v>12</v>
      </c>
      <c r="F54" s="7">
        <v>14</v>
      </c>
      <c r="G54" s="7">
        <v>18</v>
      </c>
      <c r="I54" s="7">
        <v>12</v>
      </c>
      <c r="J54" s="7">
        <v>1</v>
      </c>
      <c r="K54" s="7">
        <v>152</v>
      </c>
      <c r="S54" s="7">
        <v>2</v>
      </c>
      <c r="T54" s="7">
        <v>1</v>
      </c>
      <c r="X54" s="7">
        <v>5</v>
      </c>
      <c r="Y54" s="7">
        <v>8</v>
      </c>
      <c r="Z54" s="7">
        <v>226</v>
      </c>
    </row>
    <row r="55" spans="1:26" x14ac:dyDescent="0.35">
      <c r="A55" s="7" t="s">
        <v>24</v>
      </c>
      <c r="B55" s="7" t="s">
        <v>111</v>
      </c>
      <c r="C55" s="7">
        <v>70</v>
      </c>
      <c r="E55" s="7">
        <v>525</v>
      </c>
      <c r="F55" s="7">
        <v>146</v>
      </c>
      <c r="G55" s="7">
        <v>63</v>
      </c>
      <c r="H55" s="7">
        <v>1</v>
      </c>
      <c r="I55" s="7">
        <v>13</v>
      </c>
      <c r="J55" s="7">
        <v>2</v>
      </c>
      <c r="K55" s="7">
        <v>1009</v>
      </c>
      <c r="M55" s="7">
        <v>2</v>
      </c>
      <c r="O55" s="7">
        <v>2</v>
      </c>
      <c r="S55" s="7">
        <v>7</v>
      </c>
      <c r="T55" s="7">
        <v>14</v>
      </c>
      <c r="U55" s="7">
        <v>4</v>
      </c>
      <c r="W55" s="7">
        <v>1</v>
      </c>
      <c r="X55" s="7">
        <v>21</v>
      </c>
      <c r="Y55" s="7">
        <v>28</v>
      </c>
      <c r="Z55" s="7">
        <v>1908</v>
      </c>
    </row>
    <row r="56" spans="1:26" x14ac:dyDescent="0.35">
      <c r="A56" s="7" t="s">
        <v>30</v>
      </c>
      <c r="B56" s="7" t="s">
        <v>112</v>
      </c>
      <c r="E56" s="7">
        <v>3</v>
      </c>
      <c r="F56" s="7">
        <v>11</v>
      </c>
      <c r="G56" s="7">
        <v>1</v>
      </c>
      <c r="J56" s="7">
        <v>1</v>
      </c>
      <c r="K56" s="7">
        <v>43</v>
      </c>
      <c r="X56" s="7">
        <v>4</v>
      </c>
      <c r="Y56" s="7">
        <v>1</v>
      </c>
      <c r="Z56" s="7">
        <v>64</v>
      </c>
    </row>
    <row r="57" spans="1:26" x14ac:dyDescent="0.35">
      <c r="A57" s="7" t="s">
        <v>29</v>
      </c>
      <c r="B57" s="7" t="s">
        <v>113</v>
      </c>
      <c r="C57" s="7">
        <v>29</v>
      </c>
      <c r="E57" s="7">
        <v>265</v>
      </c>
      <c r="F57" s="7">
        <v>142</v>
      </c>
      <c r="G57" s="7">
        <v>52</v>
      </c>
      <c r="I57" s="7">
        <v>2</v>
      </c>
      <c r="J57" s="7">
        <v>3</v>
      </c>
      <c r="K57" s="7">
        <v>714</v>
      </c>
      <c r="M57" s="7">
        <v>2</v>
      </c>
      <c r="S57" s="7">
        <v>10</v>
      </c>
      <c r="T57" s="7">
        <v>10</v>
      </c>
      <c r="U57" s="7">
        <v>3</v>
      </c>
      <c r="X57" s="7">
        <v>12</v>
      </c>
      <c r="Y57" s="7">
        <v>18</v>
      </c>
      <c r="Z57" s="7">
        <v>1262</v>
      </c>
    </row>
    <row r="58" spans="1:26" x14ac:dyDescent="0.35">
      <c r="A58" s="7" t="s">
        <v>40</v>
      </c>
      <c r="B58" s="7" t="s">
        <v>114</v>
      </c>
      <c r="C58" s="7">
        <v>2</v>
      </c>
      <c r="E58" s="7">
        <v>4</v>
      </c>
      <c r="F58" s="7">
        <v>2</v>
      </c>
      <c r="I58" s="7">
        <v>1</v>
      </c>
      <c r="K58" s="7">
        <v>62</v>
      </c>
      <c r="Z58" s="7">
        <v>71</v>
      </c>
    </row>
    <row r="59" spans="1:26" x14ac:dyDescent="0.35">
      <c r="A59" s="7" t="s">
        <v>54</v>
      </c>
      <c r="B59" s="7" t="s">
        <v>115</v>
      </c>
      <c r="E59" s="7">
        <v>1</v>
      </c>
      <c r="F59" s="7">
        <v>9</v>
      </c>
      <c r="G59" s="7">
        <v>1</v>
      </c>
      <c r="K59" s="7">
        <v>37</v>
      </c>
      <c r="X59" s="7">
        <v>1</v>
      </c>
      <c r="Y59" s="7">
        <v>2</v>
      </c>
      <c r="Z59" s="7">
        <v>51</v>
      </c>
    </row>
    <row r="60" spans="1:26" x14ac:dyDescent="0.35">
      <c r="A60" s="7" t="s">
        <v>26</v>
      </c>
      <c r="B60" s="7" t="s">
        <v>116</v>
      </c>
      <c r="C60" s="7">
        <v>13</v>
      </c>
      <c r="E60" s="7">
        <v>56</v>
      </c>
      <c r="F60" s="7">
        <v>38</v>
      </c>
      <c r="G60" s="7">
        <v>21</v>
      </c>
      <c r="I60" s="7">
        <v>9</v>
      </c>
      <c r="J60" s="7">
        <v>1</v>
      </c>
      <c r="K60" s="7">
        <v>446</v>
      </c>
      <c r="S60" s="7">
        <v>1</v>
      </c>
      <c r="T60" s="7">
        <v>2</v>
      </c>
      <c r="U60" s="7">
        <v>1</v>
      </c>
      <c r="X60" s="7">
        <v>3</v>
      </c>
      <c r="Y60" s="7">
        <v>12</v>
      </c>
      <c r="Z60" s="7">
        <v>603</v>
      </c>
    </row>
    <row r="61" spans="1:26" x14ac:dyDescent="0.35">
      <c r="A61" s="8" t="s">
        <v>58</v>
      </c>
      <c r="B61" s="8" t="s">
        <v>58</v>
      </c>
      <c r="C61" s="7">
        <v>1144</v>
      </c>
      <c r="D61" s="7">
        <v>19</v>
      </c>
      <c r="E61" s="7">
        <v>18501</v>
      </c>
      <c r="F61" s="7">
        <v>6324</v>
      </c>
      <c r="G61" s="7">
        <v>2049</v>
      </c>
      <c r="H61" s="7">
        <v>19</v>
      </c>
      <c r="I61" s="7">
        <v>473</v>
      </c>
      <c r="J61" s="7">
        <v>129</v>
      </c>
      <c r="K61" s="7">
        <v>26351</v>
      </c>
      <c r="L61" s="7">
        <v>8</v>
      </c>
      <c r="M61" s="7">
        <v>86</v>
      </c>
      <c r="N61" s="7">
        <v>16</v>
      </c>
      <c r="O61" s="7">
        <v>43</v>
      </c>
      <c r="P61" s="7">
        <v>3</v>
      </c>
      <c r="S61" s="7">
        <v>633</v>
      </c>
      <c r="T61" s="7">
        <v>416</v>
      </c>
      <c r="U61" s="7">
        <v>196</v>
      </c>
      <c r="V61" s="7">
        <v>15</v>
      </c>
      <c r="W61" s="7">
        <v>5</v>
      </c>
      <c r="X61" s="7">
        <v>753</v>
      </c>
      <c r="Y61" s="7">
        <v>964</v>
      </c>
      <c r="Z61" s="7">
        <v>58147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SALDO</vt:lpstr>
      <vt:lpstr>DO</vt:lpstr>
      <vt:lpstr>DO výstup</vt:lpstr>
      <vt:lpstr>VY</vt:lpstr>
      <vt:lpstr>VY výstup</vt:lpstr>
      <vt:lpstr>DO vramci_mc</vt:lpstr>
      <vt:lpstr>DO z_mc_vramci_prahy</vt:lpstr>
      <vt:lpstr>DO do_prahy_z_ceska</vt:lpstr>
      <vt:lpstr>VY vramci_mc</vt:lpstr>
      <vt:lpstr>VY mimomc_vramci_prahy</vt:lpstr>
      <vt:lpstr>VY mimoprahu_vramci_ceska</vt:lpstr>
      <vt:lpstr>VY zahranici</vt:lpstr>
      <vt:lpstr>Počet obyvatel MČ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kurkin4488</dc:creator>
  <cp:lastModifiedBy>Sacherova, Kristina (GBS R2R CZ CS 3)</cp:lastModifiedBy>
  <dcterms:created xsi:type="dcterms:W3CDTF">2014-11-24T13:58:19Z</dcterms:created>
  <dcterms:modified xsi:type="dcterms:W3CDTF">2019-05-25T21:12:25Z</dcterms:modified>
</cp:coreProperties>
</file>